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1-현장자료\05. 국립수목원\입찰자료\"/>
    </mc:Choice>
  </mc:AlternateContent>
  <bookViews>
    <workbookView xWindow="480" yWindow="72" windowWidth="20736" windowHeight="11760"/>
  </bookViews>
  <sheets>
    <sheet name="집계표" sheetId="14" r:id="rId1"/>
    <sheet name="공내역서" sheetId="13" r:id="rId2"/>
  </sheets>
  <externalReferences>
    <externalReference r:id="rId3"/>
  </externalReferences>
  <definedNames>
    <definedName name="_xlnm.Print_Area" localSheetId="1">공내역서!$A$1:$M$49</definedName>
    <definedName name="_xlnm.Print_Area" localSheetId="0">집계표!$A$1:$M$14</definedName>
    <definedName name="_xlnm.Print_Titles" localSheetId="1">공내역서!$1:$2</definedName>
    <definedName name="갑지">[1]견적서!$B$73</definedName>
    <definedName name="견적번호">#REF!</definedName>
    <definedName name="견적총액">#REF!</definedName>
    <definedName name="공급가액">#REF!</definedName>
    <definedName name="ㅁㅁㅁㅁ">[1]견적서!$F$72</definedName>
    <definedName name="유리공사합계">#REF!</definedName>
    <definedName name="창호공사합계">#REF!</definedName>
    <definedName name="합계">#REF!</definedName>
  </definedNames>
  <calcPr calcId="152511"/>
</workbook>
</file>

<file path=xl/calcChain.xml><?xml version="1.0" encoding="utf-8"?>
<calcChain xmlns="http://schemas.openxmlformats.org/spreadsheetml/2006/main">
  <c r="A9" i="14" l="1"/>
  <c r="A8" i="14"/>
  <c r="A7" i="14"/>
  <c r="A6" i="14"/>
  <c r="K33" i="13"/>
  <c r="J33" i="13"/>
  <c r="H33" i="13"/>
  <c r="F33" i="13"/>
  <c r="K32" i="13"/>
  <c r="J32" i="13"/>
  <c r="H32" i="13"/>
  <c r="F32" i="13"/>
  <c r="K31" i="13"/>
  <c r="J31" i="13"/>
  <c r="H31" i="13"/>
  <c r="F31" i="13"/>
  <c r="K30" i="13"/>
  <c r="J30" i="13"/>
  <c r="H30" i="13"/>
  <c r="F30" i="13"/>
  <c r="K29" i="13"/>
  <c r="J29" i="13"/>
  <c r="H29" i="13"/>
  <c r="F29" i="13"/>
  <c r="L29" i="13" l="1"/>
  <c r="L30" i="13"/>
  <c r="L31" i="13"/>
  <c r="L32" i="13"/>
  <c r="L33" i="13"/>
  <c r="J11" i="14"/>
  <c r="H11" i="14"/>
  <c r="F11" i="14"/>
  <c r="L11" i="14" l="1"/>
  <c r="J24" i="13"/>
  <c r="K24" i="13"/>
  <c r="J23" i="13"/>
  <c r="K23" i="13"/>
  <c r="J22" i="13"/>
  <c r="K22" i="13"/>
  <c r="K21" i="13"/>
  <c r="J21" i="13"/>
  <c r="H21" i="13"/>
  <c r="F21" i="13"/>
  <c r="K20" i="13"/>
  <c r="K19" i="13"/>
  <c r="K18" i="13"/>
  <c r="K17" i="13"/>
  <c r="K16" i="13"/>
  <c r="L21" i="13" l="1"/>
  <c r="F17" i="13"/>
  <c r="F18" i="13"/>
  <c r="J16" i="13"/>
  <c r="F20" i="13"/>
  <c r="H20" i="13"/>
  <c r="J20" i="13"/>
  <c r="F19" i="13"/>
  <c r="H19" i="13"/>
  <c r="J19" i="13"/>
  <c r="F24" i="13"/>
  <c r="H22" i="13"/>
  <c r="H23" i="13"/>
  <c r="F22" i="13"/>
  <c r="F23" i="13"/>
  <c r="H24" i="13"/>
  <c r="F16" i="13" l="1"/>
  <c r="H17" i="13"/>
  <c r="J17" i="13"/>
  <c r="H16" i="13"/>
  <c r="L16" i="13" s="1"/>
  <c r="H18" i="13"/>
  <c r="J18" i="13"/>
  <c r="L22" i="13"/>
  <c r="L20" i="13"/>
  <c r="L24" i="13"/>
  <c r="L23" i="13"/>
  <c r="L19" i="13"/>
  <c r="K43" i="13"/>
  <c r="H43" i="13"/>
  <c r="L17" i="13" l="1"/>
  <c r="L18" i="13"/>
  <c r="F43" i="13"/>
  <c r="J43" i="13"/>
  <c r="L43" i="13" l="1"/>
  <c r="F28" i="13"/>
  <c r="H28" i="13"/>
  <c r="J28" i="13"/>
  <c r="K28" i="13"/>
  <c r="K47" i="13"/>
  <c r="K46" i="13"/>
  <c r="J46" i="13"/>
  <c r="H46" i="13"/>
  <c r="F46" i="13"/>
  <c r="K45" i="13"/>
  <c r="K44" i="13"/>
  <c r="J44" i="13"/>
  <c r="H44" i="13"/>
  <c r="F44" i="13"/>
  <c r="K42" i="13"/>
  <c r="J42" i="13"/>
  <c r="H42" i="13"/>
  <c r="F42" i="13"/>
  <c r="K41" i="13"/>
  <c r="K40" i="13"/>
  <c r="K39" i="13"/>
  <c r="K38" i="13"/>
  <c r="K37" i="13"/>
  <c r="K5" i="13"/>
  <c r="K6" i="13"/>
  <c r="K7" i="13"/>
  <c r="K8" i="13"/>
  <c r="F9" i="13"/>
  <c r="H9" i="13"/>
  <c r="J9" i="13"/>
  <c r="K9" i="13"/>
  <c r="K10" i="13"/>
  <c r="K11" i="13"/>
  <c r="K12" i="13"/>
  <c r="K4" i="13"/>
  <c r="H25" i="13" l="1"/>
  <c r="G7" i="14" s="1"/>
  <c r="H7" i="14" s="1"/>
  <c r="L28" i="13"/>
  <c r="J34" i="13"/>
  <c r="I8" i="14" s="1"/>
  <c r="J8" i="14" s="1"/>
  <c r="F34" i="13"/>
  <c r="E8" i="14" s="1"/>
  <c r="H34" i="13"/>
  <c r="G8" i="14" s="1"/>
  <c r="H8" i="14" s="1"/>
  <c r="F40" i="13"/>
  <c r="F41" i="13"/>
  <c r="L46" i="13"/>
  <c r="L42" i="13"/>
  <c r="L44" i="13"/>
  <c r="F38" i="13"/>
  <c r="J38" i="13"/>
  <c r="H38" i="13"/>
  <c r="F37" i="13"/>
  <c r="J37" i="13"/>
  <c r="H37" i="13"/>
  <c r="F45" i="13"/>
  <c r="J45" i="13"/>
  <c r="H45" i="13"/>
  <c r="J39" i="13"/>
  <c r="H39" i="13"/>
  <c r="F39" i="13"/>
  <c r="L9" i="13"/>
  <c r="J25" i="13" l="1"/>
  <c r="I7" i="14" s="1"/>
  <c r="J7" i="14" s="1"/>
  <c r="K8" i="14"/>
  <c r="F8" i="14"/>
  <c r="L8" i="14" s="1"/>
  <c r="H41" i="13"/>
  <c r="H40" i="13"/>
  <c r="L34" i="13"/>
  <c r="J40" i="13"/>
  <c r="J41" i="13"/>
  <c r="L39" i="13"/>
  <c r="L37" i="13"/>
  <c r="L45" i="13"/>
  <c r="J47" i="13"/>
  <c r="H47" i="13"/>
  <c r="F47" i="13"/>
  <c r="L38" i="13"/>
  <c r="H48" i="13" l="1"/>
  <c r="G9" i="14" s="1"/>
  <c r="H9" i="14" s="1"/>
  <c r="L25" i="13"/>
  <c r="F25" i="13"/>
  <c r="E7" i="14" s="1"/>
  <c r="J48" i="13"/>
  <c r="I9" i="14" s="1"/>
  <c r="J9" i="14" s="1"/>
  <c r="F48" i="13"/>
  <c r="E9" i="14" s="1"/>
  <c r="F9" i="14" s="1"/>
  <c r="L40" i="13"/>
  <c r="L41" i="13"/>
  <c r="L47" i="13"/>
  <c r="F7" i="14" l="1"/>
  <c r="L7" i="14" s="1"/>
  <c r="K7" i="14"/>
  <c r="L48" i="13"/>
  <c r="K9" i="14"/>
  <c r="L9" i="14"/>
  <c r="F8" i="13" l="1"/>
  <c r="H8" i="13"/>
  <c r="J8" i="13"/>
  <c r="J11" i="13"/>
  <c r="F11" i="13"/>
  <c r="H11" i="13"/>
  <c r="F7" i="13"/>
  <c r="H7" i="13"/>
  <c r="J7" i="13"/>
  <c r="J10" i="13"/>
  <c r="F10" i="13"/>
  <c r="H10" i="13"/>
  <c r="L7" i="13" l="1"/>
  <c r="L10" i="13"/>
  <c r="L11" i="13"/>
  <c r="F4" i="13"/>
  <c r="J4" i="13"/>
  <c r="H4" i="13"/>
  <c r="F5" i="13"/>
  <c r="H5" i="13"/>
  <c r="J5" i="13"/>
  <c r="F6" i="13"/>
  <c r="H6" i="13"/>
  <c r="J6" i="13"/>
  <c r="L8" i="13"/>
  <c r="J12" i="13"/>
  <c r="F12" i="13"/>
  <c r="H12" i="13"/>
  <c r="F13" i="13" l="1"/>
  <c r="E6" i="14" s="1"/>
  <c r="H13" i="13"/>
  <c r="G6" i="14" s="1"/>
  <c r="H6" i="14" s="1"/>
  <c r="J13" i="13"/>
  <c r="I6" i="14" s="1"/>
  <c r="J6" i="14" s="1"/>
  <c r="L12" i="13"/>
  <c r="L5" i="13"/>
  <c r="L4" i="13"/>
  <c r="L6" i="13"/>
  <c r="L13" i="13" l="1"/>
  <c r="F6" i="14"/>
  <c r="K6" i="14"/>
  <c r="H10" i="14"/>
  <c r="H12" i="14" s="1"/>
  <c r="J10" i="14" l="1"/>
  <c r="J12" i="14" s="1"/>
  <c r="L6" i="14"/>
  <c r="F10" i="14" l="1"/>
  <c r="L10" i="14" l="1"/>
  <c r="L12" i="14" s="1"/>
  <c r="F12" i="14"/>
</calcChain>
</file>

<file path=xl/sharedStrings.xml><?xml version="1.0" encoding="utf-8"?>
<sst xmlns="http://schemas.openxmlformats.org/spreadsheetml/2006/main" count="144" uniqueCount="58">
  <si>
    <t>규      격</t>
    <phoneticPr fontId="1" type="noConversion"/>
  </si>
  <si>
    <t>합  계</t>
    <phoneticPr fontId="1" type="noConversion"/>
  </si>
  <si>
    <t>경  비</t>
    <phoneticPr fontId="1" type="noConversion"/>
  </si>
  <si>
    <t>노 무 비</t>
    <phoneticPr fontId="1" type="noConversion"/>
  </si>
  <si>
    <t>비  고</t>
    <phoneticPr fontId="1" type="noConversion"/>
  </si>
  <si>
    <t>재 료 비</t>
    <phoneticPr fontId="1" type="noConversion"/>
  </si>
  <si>
    <t>품      명</t>
    <phoneticPr fontId="1" type="noConversion"/>
  </si>
  <si>
    <t>규    격</t>
    <phoneticPr fontId="1" type="noConversion"/>
  </si>
  <si>
    <t>단 위</t>
    <phoneticPr fontId="1" type="noConversion"/>
  </si>
  <si>
    <t>수 량</t>
    <phoneticPr fontId="1" type="noConversion"/>
  </si>
  <si>
    <t>단  가</t>
    <phoneticPr fontId="1" type="noConversion"/>
  </si>
  <si>
    <t>금     액</t>
    <phoneticPr fontId="1" type="noConversion"/>
  </si>
  <si>
    <t>계</t>
    <phoneticPr fontId="1" type="noConversion"/>
  </si>
  <si>
    <t>단위</t>
    <phoneticPr fontId="1" type="noConversion"/>
  </si>
  <si>
    <t>수량</t>
    <phoneticPr fontId="1" type="noConversion"/>
  </si>
  <si>
    <t>계</t>
    <phoneticPr fontId="1" type="noConversion"/>
  </si>
  <si>
    <t>※ 현장내 별도 장비지원 없음.</t>
    <phoneticPr fontId="1" type="noConversion"/>
  </si>
  <si>
    <t>구          분</t>
    <phoneticPr fontId="1" type="noConversion"/>
  </si>
  <si>
    <t>경     비</t>
    <phoneticPr fontId="1" type="noConversion"/>
  </si>
  <si>
    <t>단 가</t>
    <phoneticPr fontId="1" type="noConversion"/>
  </si>
  <si>
    <t>금   액</t>
    <phoneticPr fontId="1" type="noConversion"/>
  </si>
  <si>
    <t>비          고</t>
    <phoneticPr fontId="1" type="noConversion"/>
  </si>
  <si>
    <t>합     계</t>
    <phoneticPr fontId="1" type="noConversion"/>
  </si>
  <si>
    <t xml:space="preserve">  공과잡비</t>
    <phoneticPr fontId="1" type="noConversion"/>
  </si>
  <si>
    <t xml:space="preserve">업체명 : </t>
    <phoneticPr fontId="1" type="noConversion"/>
  </si>
  <si>
    <t xml:space="preserve">담당자 : </t>
    <phoneticPr fontId="1" type="noConversion"/>
  </si>
  <si>
    <t>총     괄     내     역     서</t>
    <phoneticPr fontId="1" type="noConversion"/>
  </si>
  <si>
    <t>식</t>
    <phoneticPr fontId="1" type="noConversion"/>
  </si>
  <si>
    <t>현장명 : 국립세종수목원 내 수경시설 배관, 배선 납품 및 설치</t>
    <phoneticPr fontId="1" type="noConversion"/>
  </si>
  <si>
    <t>배관</t>
  </si>
  <si>
    <t xml:space="preserve"> ELP 30Φ</t>
  </si>
  <si>
    <t>M</t>
  </si>
  <si>
    <t xml:space="preserve"> ELP 50Φ</t>
  </si>
  <si>
    <t xml:space="preserve"> ELP 80Φ</t>
  </si>
  <si>
    <t xml:space="preserve"> ELP 100Φ</t>
  </si>
  <si>
    <t>배선</t>
  </si>
  <si>
    <t>FCV 4SQ*4C</t>
  </si>
  <si>
    <t>PNCT 4SQ*4C</t>
  </si>
  <si>
    <t>MAIN JOINT BOX</t>
  </si>
  <si>
    <t>EA</t>
  </si>
  <si>
    <t>CONTROL PANNEL</t>
  </si>
  <si>
    <t>판넬C</t>
  </si>
  <si>
    <t>면</t>
  </si>
  <si>
    <t>판넬D</t>
  </si>
  <si>
    <t>공과잡비</t>
  </si>
  <si>
    <t>식</t>
  </si>
  <si>
    <t>FCV 6SQ*6C</t>
  </si>
  <si>
    <t>FCV 1.5SQ*4C</t>
  </si>
  <si>
    <t>판넬A</t>
  </si>
  <si>
    <t>FCV 6SQ*4C</t>
  </si>
  <si>
    <t>판넬B</t>
  </si>
  <si>
    <t>인버터 포함</t>
  </si>
  <si>
    <t xml:space="preserve">물순환시설 기계실 배관, 배선공사 </t>
    <phoneticPr fontId="1" type="noConversion"/>
  </si>
  <si>
    <t xml:space="preserve">방지원도 소쇄원계류 기계실 배관, 배선공사 </t>
    <phoneticPr fontId="1" type="noConversion"/>
  </si>
  <si>
    <t xml:space="preserve">저면배수시설 배관, 배선공사 </t>
    <phoneticPr fontId="1" type="noConversion"/>
  </si>
  <si>
    <t xml:space="preserve">폭기분수 배관, 배선공사 </t>
    <phoneticPr fontId="1" type="noConversion"/>
  </si>
  <si>
    <t>식</t>
    <phoneticPr fontId="1" type="noConversion"/>
  </si>
  <si>
    <t>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</si>
</sst>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_-* #,##0&quot;₩&quot;&quot;₩&quot;\!\!\ _F_-;&quot;₩&quot;&quot;₩&quot;\!\!\-* #,##0&quot;₩&quot;&quot;₩&quot;\!\!\ _F_-;_-* &quot;-&quot;&quot;₩&quot;&quot;₩&quot;\!\!\ _F_-;_-@_-"/>
    <numFmt numFmtId="177" formatCode="_-* #,##0.00&quot;₩&quot;&quot;₩&quot;\!\!\ _F_-;&quot;₩&quot;&quot;₩&quot;\!\!\-* #,##0.00&quot;₩&quot;&quot;₩&quot;\!\!\ _F_-;_-* &quot;-&quot;??&quot;₩&quot;&quot;₩&quot;\!\!\ _F_-;_-@_-"/>
    <numFmt numFmtId="178" formatCode="_-* #,##0&quot;₩&quot;&quot;₩&quot;\!\!\ &quot;F&quot;_-;&quot;₩&quot;&quot;₩&quot;\!\!\-* #,##0&quot;₩&quot;&quot;₩&quot;\!\!\ &quot;F&quot;_-;_-* &quot;-&quot;&quot;₩&quot;&quot;₩&quot;\!\!\ &quot;F&quot;_-;_-@_-"/>
    <numFmt numFmtId="179" formatCode="_-* #,##0.00&quot;₩&quot;&quot;₩&quot;\!\!\ &quot;F&quot;_-;&quot;₩&quot;&quot;₩&quot;\!\!\-* #,##0.00&quot;₩&quot;&quot;₩&quot;\!\!\ &quot;F&quot;_-;_-* &quot;-&quot;??&quot;₩&quot;&quot;₩&quot;\!\!\ &quot;F&quot;_-;_-@_-"/>
    <numFmt numFmtId="180" formatCode="_-* #,##0.00_-;\-* #,##0.00_-;_-* &quot;-&quot;_-;_-@_-"/>
    <numFmt numFmtId="181" formatCode="_-* #,##0.0_-;\-* #,##0.0_-;_-* &quot;-&quot;_-;_-@_-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0"/>
      <name val="Times New Roman"/>
      <family val="1"/>
    </font>
    <font>
      <b/>
      <sz val="12"/>
      <name val="Arial"/>
      <family val="2"/>
    </font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3">
    <xf numFmtId="0" fontId="0" fillId="0" borderId="0">
      <alignment vertical="center"/>
    </xf>
    <xf numFmtId="0" fontId="2" fillId="0" borderId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4" fillId="0" borderId="2" applyNumberFormat="0" applyAlignment="0" applyProtection="0">
      <alignment horizontal="left" vertical="center"/>
    </xf>
    <xf numFmtId="0" fontId="4" fillId="0" borderId="1">
      <alignment horizontal="left" vertical="center"/>
    </xf>
    <xf numFmtId="0" fontId="3" fillId="0" borderId="0"/>
    <xf numFmtId="41" fontId="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10" fillId="0" borderId="11" xfId="0" applyFont="1" applyBorder="1" applyAlignment="1">
      <alignment horizontal="center" vertical="center" shrinkToFit="1"/>
    </xf>
    <xf numFmtId="180" fontId="7" fillId="2" borderId="15" xfId="1" applyNumberFormat="1" applyFont="1" applyFill="1" applyBorder="1" applyAlignment="1">
      <alignment horizontal="center" vertical="center"/>
    </xf>
    <xf numFmtId="180" fontId="7" fillId="2" borderId="16" xfId="1" applyNumberFormat="1" applyFont="1" applyFill="1" applyBorder="1" applyAlignment="1">
      <alignment horizontal="center" vertical="center" shrinkToFit="1"/>
    </xf>
    <xf numFmtId="0" fontId="7" fillId="4" borderId="4" xfId="1" applyFont="1" applyFill="1" applyBorder="1" applyAlignment="1">
      <alignment horizontal="left" vertical="center" indent="1"/>
    </xf>
    <xf numFmtId="0" fontId="7" fillId="4" borderId="4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left" vertical="center" indent="1"/>
    </xf>
    <xf numFmtId="0" fontId="0" fillId="0" borderId="0" xfId="0" applyAlignment="1">
      <alignment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3" xfId="0" applyFont="1" applyBorder="1" applyAlignment="1">
      <alignment vertical="center" shrinkToFit="1"/>
    </xf>
    <xf numFmtId="41" fontId="10" fillId="0" borderId="3" xfId="12" applyFont="1" applyBorder="1" applyAlignment="1">
      <alignment vertical="center" shrinkToFit="1"/>
    </xf>
    <xf numFmtId="0" fontId="10" fillId="0" borderId="3" xfId="0" applyFont="1" applyBorder="1" applyAlignment="1">
      <alignment horizontal="left" vertical="center" shrinkToFit="1"/>
    </xf>
    <xf numFmtId="41" fontId="10" fillId="0" borderId="11" xfId="12" applyFont="1" applyBorder="1" applyAlignment="1">
      <alignment vertical="center" shrinkToFit="1"/>
    </xf>
    <xf numFmtId="0" fontId="10" fillId="5" borderId="3" xfId="0" applyFont="1" applyFill="1" applyBorder="1" applyAlignment="1">
      <alignment horizontal="center" vertical="center" shrinkToFit="1"/>
    </xf>
    <xf numFmtId="0" fontId="10" fillId="5" borderId="3" xfId="0" applyFont="1" applyFill="1" applyBorder="1" applyAlignment="1">
      <alignment vertical="center" shrinkToFit="1"/>
    </xf>
    <xf numFmtId="41" fontId="10" fillId="5" borderId="3" xfId="12" applyFont="1" applyFill="1" applyBorder="1" applyAlignment="1">
      <alignment vertical="center" shrinkToFit="1"/>
    </xf>
    <xf numFmtId="0" fontId="10" fillId="5" borderId="3" xfId="0" applyFont="1" applyFill="1" applyBorder="1" applyAlignment="1">
      <alignment horizontal="left" vertical="center" shrinkToFit="1"/>
    </xf>
    <xf numFmtId="0" fontId="0" fillId="5" borderId="0" xfId="0" applyFill="1" applyAlignment="1">
      <alignment vertical="center" shrinkToFit="1"/>
    </xf>
    <xf numFmtId="0" fontId="10" fillId="6" borderId="3" xfId="0" applyFont="1" applyFill="1" applyBorder="1" applyAlignment="1">
      <alignment horizontal="center" vertical="center" shrinkToFit="1"/>
    </xf>
    <xf numFmtId="0" fontId="10" fillId="6" borderId="3" xfId="0" applyFont="1" applyFill="1" applyBorder="1" applyAlignment="1">
      <alignment vertical="center" shrinkToFit="1"/>
    </xf>
    <xf numFmtId="41" fontId="10" fillId="6" borderId="3" xfId="12" applyFont="1" applyFill="1" applyBorder="1" applyAlignment="1">
      <alignment vertical="center" shrinkToFit="1"/>
    </xf>
    <xf numFmtId="0" fontId="10" fillId="6" borderId="3" xfId="0" applyFont="1" applyFill="1" applyBorder="1" applyAlignment="1">
      <alignment horizontal="left" vertical="center" shrinkToFit="1"/>
    </xf>
    <xf numFmtId="0" fontId="10" fillId="0" borderId="13" xfId="0" applyFont="1" applyBorder="1" applyAlignment="1">
      <alignment horizontal="center" vertical="center" shrinkToFit="1"/>
    </xf>
    <xf numFmtId="41" fontId="10" fillId="0" borderId="13" xfId="12" applyFont="1" applyBorder="1" applyAlignment="1">
      <alignment vertical="center" shrinkToFit="1"/>
    </xf>
    <xf numFmtId="0" fontId="0" fillId="2" borderId="21" xfId="0" applyFill="1" applyBorder="1" applyAlignment="1">
      <alignment horizontal="center" vertical="center" shrinkToFit="1"/>
    </xf>
    <xf numFmtId="181" fontId="10" fillId="0" borderId="13" xfId="12" applyNumberFormat="1" applyFont="1" applyBorder="1" applyAlignment="1">
      <alignment horizontal="center" vertical="center" shrinkToFit="1"/>
    </xf>
    <xf numFmtId="181" fontId="10" fillId="0" borderId="3" xfId="12" applyNumberFormat="1" applyFont="1" applyBorder="1" applyAlignment="1">
      <alignment horizontal="center" vertical="center" shrinkToFit="1"/>
    </xf>
    <xf numFmtId="181" fontId="10" fillId="0" borderId="11" xfId="12" applyNumberFormat="1" applyFont="1" applyBorder="1" applyAlignment="1">
      <alignment horizontal="center" vertical="center" shrinkToFit="1"/>
    </xf>
    <xf numFmtId="181" fontId="10" fillId="5" borderId="3" xfId="12" applyNumberFormat="1" applyFont="1" applyFill="1" applyBorder="1" applyAlignment="1">
      <alignment vertical="center" shrinkToFit="1"/>
    </xf>
    <xf numFmtId="181" fontId="10" fillId="0" borderId="3" xfId="12" applyNumberFormat="1" applyFont="1" applyBorder="1" applyAlignment="1">
      <alignment vertical="center" shrinkToFit="1"/>
    </xf>
    <xf numFmtId="0" fontId="10" fillId="5" borderId="6" xfId="0" applyFont="1" applyFill="1" applyBorder="1" applyAlignment="1">
      <alignment horizontal="center" vertical="center" shrinkToFit="1"/>
    </xf>
    <xf numFmtId="0" fontId="10" fillId="6" borderId="6" xfId="0" applyFont="1" applyFill="1" applyBorder="1" applyAlignment="1">
      <alignment horizontal="center" vertical="center" shrinkToFit="1"/>
    </xf>
    <xf numFmtId="0" fontId="10" fillId="0" borderId="6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7" fillId="2" borderId="3" xfId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80" fontId="7" fillId="2" borderId="6" xfId="1" applyNumberFormat="1" applyFont="1" applyFill="1" applyBorder="1" applyAlignment="1">
      <alignment horizontal="center" vertical="center"/>
    </xf>
    <xf numFmtId="41" fontId="7" fillId="2" borderId="3" xfId="1" applyNumberFormat="1" applyFont="1" applyFill="1" applyBorder="1" applyAlignment="1">
      <alignment horizontal="center" vertical="center"/>
    </xf>
    <xf numFmtId="180" fontId="7" fillId="2" borderId="3" xfId="1" applyNumberFormat="1" applyFont="1" applyFill="1" applyBorder="1" applyAlignment="1">
      <alignment horizontal="center" vertical="center"/>
    </xf>
    <xf numFmtId="41" fontId="7" fillId="2" borderId="6" xfId="1" applyNumberFormat="1" applyFont="1" applyFill="1" applyBorder="1" applyAlignment="1">
      <alignment horizontal="center" vertical="center"/>
    </xf>
    <xf numFmtId="180" fontId="7" fillId="4" borderId="4" xfId="1" applyNumberFormat="1" applyFont="1" applyFill="1" applyBorder="1" applyAlignment="1">
      <alignment horizontal="center" vertical="center"/>
    </xf>
    <xf numFmtId="180" fontId="7" fillId="4" borderId="17" xfId="1" applyNumberFormat="1" applyFont="1" applyFill="1" applyBorder="1" applyAlignment="1">
      <alignment horizontal="center" vertical="center"/>
    </xf>
    <xf numFmtId="180" fontId="7" fillId="4" borderId="18" xfId="1" applyNumberFormat="1" applyFont="1" applyFill="1" applyBorder="1" applyAlignment="1">
      <alignment horizontal="center" vertical="center"/>
    </xf>
    <xf numFmtId="41" fontId="7" fillId="4" borderId="18" xfId="1" applyNumberFormat="1" applyFont="1" applyFill="1" applyBorder="1" applyAlignment="1">
      <alignment horizontal="center" vertical="center"/>
    </xf>
    <xf numFmtId="41" fontId="7" fillId="4" borderId="17" xfId="1" applyNumberFormat="1" applyFont="1" applyFill="1" applyBorder="1" applyAlignment="1">
      <alignment horizontal="center" vertical="center"/>
    </xf>
    <xf numFmtId="41" fontId="7" fillId="4" borderId="4" xfId="1" applyNumberFormat="1" applyFont="1" applyFill="1" applyBorder="1" applyAlignment="1">
      <alignment horizontal="center" vertical="center"/>
    </xf>
    <xf numFmtId="0" fontId="7" fillId="0" borderId="5" xfId="1" applyFont="1" applyBorder="1" applyAlignment="1">
      <alignment horizontal="left" vertical="center" indent="1"/>
    </xf>
    <xf numFmtId="0" fontId="7" fillId="0" borderId="5" xfId="1" applyFont="1" applyBorder="1" applyAlignment="1">
      <alignment horizontal="center" vertical="center"/>
    </xf>
    <xf numFmtId="180" fontId="7" fillId="0" borderId="5" xfId="1" applyNumberFormat="1" applyFont="1" applyBorder="1" applyAlignment="1">
      <alignment vertical="center"/>
    </xf>
    <xf numFmtId="180" fontId="7" fillId="0" borderId="19" xfId="1" applyNumberFormat="1" applyFont="1" applyBorder="1" applyAlignment="1">
      <alignment vertical="center"/>
    </xf>
    <xf numFmtId="180" fontId="7" fillId="0" borderId="20" xfId="1" applyNumberFormat="1" applyFont="1" applyBorder="1" applyAlignment="1">
      <alignment vertical="center"/>
    </xf>
    <xf numFmtId="41" fontId="7" fillId="0" borderId="20" xfId="1" applyNumberFormat="1" applyFont="1" applyBorder="1" applyAlignment="1">
      <alignment vertical="center"/>
    </xf>
    <xf numFmtId="41" fontId="7" fillId="0" borderId="19" xfId="1" applyNumberFormat="1" applyFont="1" applyBorder="1" applyAlignment="1">
      <alignment vertical="center"/>
    </xf>
    <xf numFmtId="0" fontId="7" fillId="0" borderId="5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vertical="center"/>
    </xf>
    <xf numFmtId="180" fontId="7" fillId="3" borderId="5" xfId="1" applyNumberFormat="1" applyFont="1" applyFill="1" applyBorder="1" applyAlignment="1">
      <alignment vertical="center"/>
    </xf>
    <xf numFmtId="180" fontId="7" fillId="3" borderId="19" xfId="1" applyNumberFormat="1" applyFont="1" applyFill="1" applyBorder="1" applyAlignment="1">
      <alignment vertical="center"/>
    </xf>
    <xf numFmtId="180" fontId="7" fillId="3" borderId="20" xfId="1" applyNumberFormat="1" applyFont="1" applyFill="1" applyBorder="1" applyAlignment="1">
      <alignment vertical="center"/>
    </xf>
    <xf numFmtId="41" fontId="7" fillId="3" borderId="19" xfId="1" applyNumberFormat="1" applyFont="1" applyFill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4" borderId="8" xfId="1" applyFont="1" applyFill="1" applyBorder="1" applyAlignment="1">
      <alignment horizontal="center" vertical="center"/>
    </xf>
    <xf numFmtId="180" fontId="7" fillId="4" borderId="5" xfId="1" applyNumberFormat="1" applyFont="1" applyFill="1" applyBorder="1" applyAlignment="1">
      <alignment vertical="center"/>
    </xf>
    <xf numFmtId="180" fontId="7" fillId="4" borderId="19" xfId="1" applyNumberFormat="1" applyFont="1" applyFill="1" applyBorder="1" applyAlignment="1">
      <alignment vertical="center"/>
    </xf>
    <xf numFmtId="180" fontId="7" fillId="4" borderId="20" xfId="1" applyNumberFormat="1" applyFont="1" applyFill="1" applyBorder="1" applyAlignment="1">
      <alignment vertical="center"/>
    </xf>
    <xf numFmtId="41" fontId="7" fillId="4" borderId="20" xfId="1" applyNumberFormat="1" applyFont="1" applyFill="1" applyBorder="1" applyAlignment="1">
      <alignment vertical="center"/>
    </xf>
    <xf numFmtId="41" fontId="7" fillId="4" borderId="19" xfId="1" applyNumberFormat="1" applyFont="1" applyFill="1" applyBorder="1" applyAlignment="1">
      <alignment vertical="center"/>
    </xf>
    <xf numFmtId="0" fontId="7" fillId="4" borderId="5" xfId="1" applyFont="1" applyFill="1" applyBorder="1" applyAlignment="1">
      <alignment horizontal="center" vertical="center"/>
    </xf>
    <xf numFmtId="41" fontId="7" fillId="3" borderId="20" xfId="1" applyNumberFormat="1" applyFont="1" applyFill="1" applyBorder="1" applyAlignment="1">
      <alignment vertical="center"/>
    </xf>
    <xf numFmtId="0" fontId="7" fillId="4" borderId="5" xfId="1" applyFont="1" applyFill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180" fontId="7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180" fontId="7" fillId="2" borderId="0" xfId="1" applyNumberFormat="1" applyFont="1" applyFill="1" applyAlignment="1">
      <alignment vertical="center"/>
    </xf>
    <xf numFmtId="0" fontId="7" fillId="2" borderId="0" xfId="1" applyFont="1" applyFill="1" applyAlignment="1">
      <alignment vertical="center"/>
    </xf>
    <xf numFmtId="180" fontId="7" fillId="4" borderId="0" xfId="1" applyNumberFormat="1" applyFont="1" applyFill="1" applyAlignment="1">
      <alignment horizontal="center" vertical="center"/>
    </xf>
    <xf numFmtId="180" fontId="7" fillId="4" borderId="0" xfId="1" applyNumberFormat="1" applyFont="1" applyFill="1" applyAlignment="1">
      <alignment vertical="center"/>
    </xf>
    <xf numFmtId="0" fontId="7" fillId="4" borderId="0" xfId="1" applyFont="1" applyFill="1" applyAlignment="1">
      <alignment vertical="center"/>
    </xf>
    <xf numFmtId="180" fontId="7" fillId="3" borderId="0" xfId="1" applyNumberFormat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8" fillId="4" borderId="9" xfId="0" applyFont="1" applyFill="1" applyBorder="1" applyAlignment="1">
      <alignment horizontal="center" vertical="center"/>
    </xf>
    <xf numFmtId="41" fontId="7" fillId="0" borderId="0" xfId="1" applyNumberFormat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9" fillId="0" borderId="12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 shrinkToFit="1"/>
    </xf>
  </cellXfs>
  <cellStyles count="13">
    <cellStyle name="Comma [0]_MATERAL2" xfId="2"/>
    <cellStyle name="Comma_MATERAL2" xfId="3"/>
    <cellStyle name="Currency [0]_MATERAL2" xfId="4"/>
    <cellStyle name="Currency_MATERAL2" xfId="5"/>
    <cellStyle name="Header1" xfId="6"/>
    <cellStyle name="Header2" xfId="7"/>
    <cellStyle name="Normal_Certs Q2" xfId="8"/>
    <cellStyle name="쉼표 [0]" xfId="12" builtinId="6"/>
    <cellStyle name="쉼표 [0] 2 2" xfId="9"/>
    <cellStyle name="콤마 [0]_ 외장입고현황" xfId="10"/>
    <cellStyle name="콤마_ 외장입고현황" xfId="11"/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49849;&#49453;&#52264;&#51109;\SharedDocs\&#49457;&#48372;\&#49457;&#48372;&#44592;&#44148;(&#51452;)\&#44204;&#51201;&#49436;\2002&#45380;\&#45824;&#45909;&#50500;&#53356;&#47196;&#51316;&#49888;&#52629;&#44277;&#49324;(&#50976;&#54620;)\&#45824;&#45909;&#50500;&#53356;&#47196;&#51316;&#49888;&#52629;&#44277;&#49324;(&#48260;&#51204;2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견적서갑지"/>
      <sheetName val="견적서"/>
      <sheetName val="집계"/>
      <sheetName val="집계(시설관리)"/>
      <sheetName val="견적대비(1차) (2)"/>
      <sheetName val="갑지"/>
    </sheetNames>
    <sheetDataSet>
      <sheetData sheetId="0"/>
      <sheetData sheetId="1">
        <row r="72">
          <cell r="F72">
            <v>236251238</v>
          </cell>
        </row>
        <row r="73">
          <cell r="B73">
            <v>236251238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7"/>
  <sheetViews>
    <sheetView tabSelected="1" view="pageBreakPreview" zoomScale="85" zoomScaleNormal="100" zoomScaleSheetLayoutView="85" workbookViewId="0">
      <selection activeCell="F16" sqref="F16"/>
    </sheetView>
  </sheetViews>
  <sheetFormatPr defaultColWidth="8.69921875" defaultRowHeight="17.399999999999999" x14ac:dyDescent="0.4"/>
  <cols>
    <col min="1" max="1" width="37.59765625" style="7" bestFit="1" customWidth="1"/>
    <col min="2" max="2" width="19.5" style="7" bestFit="1" customWidth="1"/>
    <col min="3" max="4" width="8.69921875" style="7"/>
    <col min="5" max="5" width="10.69921875" style="7" customWidth="1"/>
    <col min="6" max="6" width="15.69921875" style="7" customWidth="1"/>
    <col min="7" max="7" width="10.69921875" style="7" customWidth="1"/>
    <col min="8" max="8" width="15.69921875" style="7" customWidth="1"/>
    <col min="9" max="9" width="10.69921875" style="7" customWidth="1"/>
    <col min="10" max="10" width="15.69921875" style="7" customWidth="1"/>
    <col min="11" max="11" width="10.69921875" style="7" customWidth="1"/>
    <col min="12" max="12" width="15.69921875" style="7" customWidth="1"/>
    <col min="13" max="13" width="25.69921875" style="7" customWidth="1"/>
    <col min="14" max="16384" width="8.69921875" style="7"/>
  </cols>
  <sheetData>
    <row r="2" spans="1:13" ht="30" customHeight="1" x14ac:dyDescent="0.4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5.5" customHeight="1" x14ac:dyDescent="0.4">
      <c r="A3" s="34" t="s">
        <v>28</v>
      </c>
      <c r="B3" s="34"/>
      <c r="C3" s="34"/>
      <c r="D3" s="34"/>
      <c r="J3" s="34" t="s">
        <v>24</v>
      </c>
      <c r="K3" s="34"/>
      <c r="M3" s="7" t="s">
        <v>25</v>
      </c>
    </row>
    <row r="4" spans="1:13" ht="20.100000000000001" customHeight="1" x14ac:dyDescent="0.4">
      <c r="A4" s="38" t="s">
        <v>17</v>
      </c>
      <c r="B4" s="35" t="s">
        <v>0</v>
      </c>
      <c r="C4" s="35" t="s">
        <v>13</v>
      </c>
      <c r="D4" s="35" t="s">
        <v>14</v>
      </c>
      <c r="E4" s="40" t="s">
        <v>5</v>
      </c>
      <c r="F4" s="41"/>
      <c r="G4" s="40" t="s">
        <v>3</v>
      </c>
      <c r="H4" s="41"/>
      <c r="I4" s="40" t="s">
        <v>18</v>
      </c>
      <c r="J4" s="41"/>
      <c r="K4" s="40" t="s">
        <v>15</v>
      </c>
      <c r="L4" s="41"/>
      <c r="M4" s="35" t="s">
        <v>21</v>
      </c>
    </row>
    <row r="5" spans="1:13" ht="20.100000000000001" customHeight="1" thickBot="1" x14ac:dyDescent="0.45">
      <c r="A5" s="39"/>
      <c r="B5" s="36"/>
      <c r="C5" s="36"/>
      <c r="D5" s="36"/>
      <c r="E5" s="24" t="s">
        <v>19</v>
      </c>
      <c r="F5" s="24" t="s">
        <v>20</v>
      </c>
      <c r="G5" s="24" t="s">
        <v>19</v>
      </c>
      <c r="H5" s="24" t="s">
        <v>20</v>
      </c>
      <c r="I5" s="24" t="s">
        <v>19</v>
      </c>
      <c r="J5" s="24" t="s">
        <v>20</v>
      </c>
      <c r="K5" s="24" t="s">
        <v>19</v>
      </c>
      <c r="L5" s="24" t="s">
        <v>20</v>
      </c>
      <c r="M5" s="36"/>
    </row>
    <row r="6" spans="1:13" ht="30" customHeight="1" thickTop="1" x14ac:dyDescent="0.4">
      <c r="A6" s="91" t="str">
        <f>공내역서!A3</f>
        <v xml:space="preserve">물순환시설 기계실 배관, 배선공사 </v>
      </c>
      <c r="B6" s="22"/>
      <c r="C6" s="22" t="s">
        <v>56</v>
      </c>
      <c r="D6" s="25">
        <v>1</v>
      </c>
      <c r="E6" s="23">
        <f>공내역서!F13</f>
        <v>0</v>
      </c>
      <c r="F6" s="23">
        <f>D6*E6</f>
        <v>0</v>
      </c>
      <c r="G6" s="23">
        <f>공내역서!H13</f>
        <v>0</v>
      </c>
      <c r="H6" s="23">
        <f>D6*G6</f>
        <v>0</v>
      </c>
      <c r="I6" s="23">
        <f>공내역서!J13</f>
        <v>0</v>
      </c>
      <c r="J6" s="23">
        <f>D6*I6</f>
        <v>0</v>
      </c>
      <c r="K6" s="23">
        <f>E6+G6+I6</f>
        <v>0</v>
      </c>
      <c r="L6" s="23">
        <f>F6+H6+J6</f>
        <v>0</v>
      </c>
      <c r="M6" s="22"/>
    </row>
    <row r="7" spans="1:13" ht="30" customHeight="1" x14ac:dyDescent="0.4">
      <c r="A7" s="92" t="str">
        <f>공내역서!A15</f>
        <v xml:space="preserve">방지원도 소쇄원계류 기계실 배관, 배선공사 </v>
      </c>
      <c r="B7" s="8"/>
      <c r="C7" s="8" t="s">
        <v>57</v>
      </c>
      <c r="D7" s="26">
        <v>1</v>
      </c>
      <c r="E7" s="10">
        <f>공내역서!F25</f>
        <v>0</v>
      </c>
      <c r="F7" s="10">
        <f>D7*E7</f>
        <v>0</v>
      </c>
      <c r="G7" s="10">
        <f>공내역서!H25</f>
        <v>0</v>
      </c>
      <c r="H7" s="10">
        <f>D7*G7</f>
        <v>0</v>
      </c>
      <c r="I7" s="10">
        <f>공내역서!J25</f>
        <v>0</v>
      </c>
      <c r="J7" s="10">
        <f>D7*I7</f>
        <v>0</v>
      </c>
      <c r="K7" s="10">
        <f>E7+G7+I7</f>
        <v>0</v>
      </c>
      <c r="L7" s="10">
        <f>F7+H7+J7</f>
        <v>0</v>
      </c>
      <c r="M7" s="8"/>
    </row>
    <row r="8" spans="1:13" ht="30" customHeight="1" x14ac:dyDescent="0.4">
      <c r="A8" s="93" t="str">
        <f>공내역서!A27</f>
        <v xml:space="preserve">저면배수시설 배관, 배선공사 </v>
      </c>
      <c r="B8" s="1"/>
      <c r="C8" s="1" t="s">
        <v>57</v>
      </c>
      <c r="D8" s="27">
        <v>1</v>
      </c>
      <c r="E8" s="12">
        <f>공내역서!F34</f>
        <v>0</v>
      </c>
      <c r="F8" s="12">
        <f t="shared" ref="F8:F11" si="0">D8*E8</f>
        <v>0</v>
      </c>
      <c r="G8" s="12">
        <f>공내역서!H34</f>
        <v>0</v>
      </c>
      <c r="H8" s="12">
        <f t="shared" ref="H8:H11" si="1">D8*G8</f>
        <v>0</v>
      </c>
      <c r="I8" s="12">
        <f>공내역서!J34</f>
        <v>0</v>
      </c>
      <c r="J8" s="12">
        <f t="shared" ref="J8:J11" si="2">D8*I8</f>
        <v>0</v>
      </c>
      <c r="K8" s="12">
        <f t="shared" ref="K8:L9" si="3">E8+G8+I8</f>
        <v>0</v>
      </c>
      <c r="L8" s="12">
        <f t="shared" si="3"/>
        <v>0</v>
      </c>
      <c r="M8" s="8"/>
    </row>
    <row r="9" spans="1:13" ht="30" customHeight="1" x14ac:dyDescent="0.4">
      <c r="A9" s="94" t="str">
        <f>공내역서!A36</f>
        <v xml:space="preserve">폭기분수 배관, 배선공사 </v>
      </c>
      <c r="B9" s="8"/>
      <c r="C9" s="8" t="s">
        <v>57</v>
      </c>
      <c r="D9" s="26">
        <v>1</v>
      </c>
      <c r="E9" s="10">
        <f>공내역서!F48</f>
        <v>0</v>
      </c>
      <c r="F9" s="10">
        <f t="shared" si="0"/>
        <v>0</v>
      </c>
      <c r="G9" s="10">
        <f>공내역서!H48</f>
        <v>0</v>
      </c>
      <c r="H9" s="10">
        <f t="shared" si="1"/>
        <v>0</v>
      </c>
      <c r="I9" s="10">
        <f>공내역서!J48</f>
        <v>0</v>
      </c>
      <c r="J9" s="10">
        <f t="shared" si="2"/>
        <v>0</v>
      </c>
      <c r="K9" s="10">
        <f t="shared" si="3"/>
        <v>0</v>
      </c>
      <c r="L9" s="10">
        <f t="shared" si="3"/>
        <v>0</v>
      </c>
      <c r="M9" s="8"/>
    </row>
    <row r="10" spans="1:13" s="17" customFormat="1" ht="30" customHeight="1" x14ac:dyDescent="0.4">
      <c r="A10" s="30" t="s">
        <v>15</v>
      </c>
      <c r="B10" s="14"/>
      <c r="C10" s="13"/>
      <c r="D10" s="28"/>
      <c r="E10" s="15"/>
      <c r="F10" s="15">
        <f>SUM(F6:F9)</f>
        <v>0</v>
      </c>
      <c r="G10" s="15"/>
      <c r="H10" s="15">
        <f>SUM(H6:H9)</f>
        <v>0</v>
      </c>
      <c r="I10" s="15"/>
      <c r="J10" s="15">
        <f>SUM(J6:J9)</f>
        <v>0</v>
      </c>
      <c r="K10" s="15"/>
      <c r="L10" s="15">
        <f>F10+H10+J10</f>
        <v>0</v>
      </c>
      <c r="M10" s="16"/>
    </row>
    <row r="11" spans="1:13" ht="30" customHeight="1" x14ac:dyDescent="0.4">
      <c r="A11" s="32" t="s">
        <v>23</v>
      </c>
      <c r="B11" s="9"/>
      <c r="C11" s="8" t="s">
        <v>27</v>
      </c>
      <c r="D11" s="29">
        <v>1</v>
      </c>
      <c r="E11" s="10"/>
      <c r="F11" s="10">
        <f t="shared" si="0"/>
        <v>0</v>
      </c>
      <c r="G11" s="10"/>
      <c r="H11" s="10">
        <f t="shared" si="1"/>
        <v>0</v>
      </c>
      <c r="I11" s="10"/>
      <c r="J11" s="10">
        <f t="shared" si="2"/>
        <v>0</v>
      </c>
      <c r="K11" s="10"/>
      <c r="L11" s="10">
        <f>SUM(F11,H11,J11)</f>
        <v>0</v>
      </c>
      <c r="M11" s="11"/>
    </row>
    <row r="12" spans="1:13" ht="30" customHeight="1" x14ac:dyDescent="0.4">
      <c r="A12" s="31" t="s">
        <v>22</v>
      </c>
      <c r="B12" s="19"/>
      <c r="C12" s="18"/>
      <c r="D12" s="20"/>
      <c r="E12" s="20"/>
      <c r="F12" s="20">
        <f>SUM(F10,F11)</f>
        <v>0</v>
      </c>
      <c r="G12" s="20"/>
      <c r="H12" s="20">
        <f>SUM(H10,H11)</f>
        <v>0</v>
      </c>
      <c r="I12" s="20"/>
      <c r="J12" s="20">
        <f>SUM(J10,J11)</f>
        <v>0</v>
      </c>
      <c r="K12" s="20"/>
      <c r="L12" s="20">
        <f>SUM(L10,L11)</f>
        <v>0</v>
      </c>
      <c r="M12" s="21"/>
    </row>
    <row r="13" spans="1:13" ht="20.100000000000001" customHeight="1" x14ac:dyDescent="0.4"/>
    <row r="14" spans="1:13" ht="20.100000000000001" customHeight="1" x14ac:dyDescent="0.4">
      <c r="A14" s="33" t="s">
        <v>16</v>
      </c>
      <c r="B14" s="33"/>
    </row>
    <row r="15" spans="1:13" ht="20.100000000000001" customHeight="1" x14ac:dyDescent="0.4"/>
    <row r="16" spans="1:13" ht="20.100000000000001" customHeight="1" x14ac:dyDescent="0.4"/>
    <row r="17" ht="20.100000000000001" customHeight="1" x14ac:dyDescent="0.4"/>
  </sheetData>
  <mergeCells count="13">
    <mergeCell ref="A3:D3"/>
    <mergeCell ref="A14:B14"/>
    <mergeCell ref="C4:C5"/>
    <mergeCell ref="A2:M2"/>
    <mergeCell ref="A4:A5"/>
    <mergeCell ref="B4:B5"/>
    <mergeCell ref="D4:D5"/>
    <mergeCell ref="E4:F4"/>
    <mergeCell ref="G4:H4"/>
    <mergeCell ref="I4:J4"/>
    <mergeCell ref="K4:L4"/>
    <mergeCell ref="M4:M5"/>
    <mergeCell ref="J3:K3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view="pageBreakPreview" zoomScaleNormal="100" zoomScaleSheetLayoutView="100" workbookViewId="0">
      <pane ySplit="2" topLeftCell="A3" activePane="bottomLeft" state="frozen"/>
      <selection pane="bottomLeft" activeCell="G54" sqref="G54"/>
    </sheetView>
  </sheetViews>
  <sheetFormatPr defaultColWidth="12.09765625" defaultRowHeight="18" customHeight="1" x14ac:dyDescent="0.4"/>
  <cols>
    <col min="1" max="1" width="24.5" style="80" customWidth="1"/>
    <col min="2" max="2" width="17.5" style="80" customWidth="1"/>
    <col min="3" max="3" width="6.69921875" style="80" customWidth="1"/>
    <col min="4" max="4" width="9.69921875" style="79" customWidth="1"/>
    <col min="5" max="5" width="11.59765625" style="79" customWidth="1"/>
    <col min="6" max="6" width="15.69921875" style="79" customWidth="1"/>
    <col min="7" max="7" width="11.59765625" style="79" customWidth="1"/>
    <col min="8" max="8" width="15.69921875" style="79" customWidth="1"/>
    <col min="9" max="9" width="11.59765625" style="79" customWidth="1"/>
    <col min="10" max="10" width="15.69921875" style="89" customWidth="1"/>
    <col min="11" max="11" width="11.59765625" style="89" customWidth="1"/>
    <col min="12" max="12" width="15.69921875" style="89" customWidth="1"/>
    <col min="13" max="13" width="10.5" style="90" bestFit="1" customWidth="1"/>
    <col min="14" max="22" width="12.09765625" style="79"/>
    <col min="23" max="16384" width="12.09765625" style="80"/>
  </cols>
  <sheetData>
    <row r="1" spans="1:22" ht="20.100000000000001" customHeight="1" x14ac:dyDescent="0.4">
      <c r="A1" s="42" t="s">
        <v>6</v>
      </c>
      <c r="B1" s="42" t="s">
        <v>7</v>
      </c>
      <c r="C1" s="42" t="s">
        <v>8</v>
      </c>
      <c r="D1" s="46" t="s">
        <v>9</v>
      </c>
      <c r="E1" s="44" t="s">
        <v>5</v>
      </c>
      <c r="F1" s="78"/>
      <c r="G1" s="44" t="s">
        <v>3</v>
      </c>
      <c r="H1" s="78"/>
      <c r="I1" s="44" t="s">
        <v>2</v>
      </c>
      <c r="J1" s="78"/>
      <c r="K1" s="47" t="s">
        <v>1</v>
      </c>
      <c r="L1" s="78"/>
      <c r="M1" s="45" t="s">
        <v>4</v>
      </c>
    </row>
    <row r="2" spans="1:22" s="82" customFormat="1" ht="20.100000000000001" customHeight="1" x14ac:dyDescent="0.4">
      <c r="A2" s="43"/>
      <c r="B2" s="43"/>
      <c r="C2" s="42"/>
      <c r="D2" s="46"/>
      <c r="E2" s="2" t="s">
        <v>10</v>
      </c>
      <c r="F2" s="3" t="s">
        <v>11</v>
      </c>
      <c r="G2" s="2" t="s">
        <v>10</v>
      </c>
      <c r="H2" s="3" t="s">
        <v>11</v>
      </c>
      <c r="I2" s="2" t="s">
        <v>10</v>
      </c>
      <c r="J2" s="3" t="s">
        <v>11</v>
      </c>
      <c r="K2" s="2" t="s">
        <v>10</v>
      </c>
      <c r="L2" s="3" t="s">
        <v>11</v>
      </c>
      <c r="M2" s="45"/>
      <c r="N2" s="81"/>
      <c r="O2" s="81"/>
      <c r="P2" s="81"/>
      <c r="Q2" s="81"/>
      <c r="R2" s="81"/>
      <c r="S2" s="81"/>
      <c r="T2" s="81"/>
      <c r="U2" s="81"/>
      <c r="V2" s="81"/>
    </row>
    <row r="3" spans="1:22" s="85" customFormat="1" ht="20.100000000000001" customHeight="1" x14ac:dyDescent="0.4">
      <c r="A3" s="4" t="s">
        <v>52</v>
      </c>
      <c r="B3" s="5"/>
      <c r="C3" s="5"/>
      <c r="D3" s="48"/>
      <c r="E3" s="49"/>
      <c r="F3" s="50"/>
      <c r="G3" s="49"/>
      <c r="H3" s="50"/>
      <c r="I3" s="49"/>
      <c r="J3" s="51"/>
      <c r="K3" s="52"/>
      <c r="L3" s="51"/>
      <c r="M3" s="53"/>
      <c r="N3" s="83"/>
      <c r="O3" s="84"/>
      <c r="P3" s="84"/>
      <c r="Q3" s="84"/>
      <c r="R3" s="84"/>
      <c r="S3" s="84"/>
      <c r="T3" s="84"/>
      <c r="U3" s="84"/>
      <c r="V3" s="84"/>
    </row>
    <row r="4" spans="1:22" ht="20.100000000000001" customHeight="1" x14ac:dyDescent="0.4">
      <c r="A4" s="54" t="s">
        <v>29</v>
      </c>
      <c r="B4" s="54" t="s">
        <v>32</v>
      </c>
      <c r="C4" s="55" t="s">
        <v>31</v>
      </c>
      <c r="D4" s="56">
        <v>30</v>
      </c>
      <c r="E4" s="57"/>
      <c r="F4" s="58">
        <f>D4*E4</f>
        <v>0</v>
      </c>
      <c r="G4" s="57"/>
      <c r="H4" s="58">
        <f>D4*G4</f>
        <v>0</v>
      </c>
      <c r="I4" s="57"/>
      <c r="J4" s="59">
        <f>D4*I4</f>
        <v>0</v>
      </c>
      <c r="K4" s="60">
        <f>SUM(E4,G4,I4)</f>
        <v>0</v>
      </c>
      <c r="L4" s="59">
        <f>SUM(F4,H4,J4)</f>
        <v>0</v>
      </c>
      <c r="M4" s="61"/>
    </row>
    <row r="5" spans="1:22" ht="20.100000000000001" customHeight="1" x14ac:dyDescent="0.4">
      <c r="A5" s="54" t="s">
        <v>29</v>
      </c>
      <c r="B5" s="54" t="s">
        <v>34</v>
      </c>
      <c r="C5" s="55" t="s">
        <v>31</v>
      </c>
      <c r="D5" s="56">
        <v>28</v>
      </c>
      <c r="E5" s="57"/>
      <c r="F5" s="58">
        <f t="shared" ref="F5:F12" si="0">D5*E5</f>
        <v>0</v>
      </c>
      <c r="G5" s="57"/>
      <c r="H5" s="58">
        <f t="shared" ref="H5:H12" si="1">D5*G5</f>
        <v>0</v>
      </c>
      <c r="I5" s="57"/>
      <c r="J5" s="59">
        <f t="shared" ref="J5:J12" si="2">D5*I5</f>
        <v>0</v>
      </c>
      <c r="K5" s="60">
        <f t="shared" ref="K5:K12" si="3">SUM(E5,G5,I5)</f>
        <v>0</v>
      </c>
      <c r="L5" s="59">
        <f t="shared" ref="L5:L12" si="4">SUM(F5,H5,J5)</f>
        <v>0</v>
      </c>
      <c r="M5" s="61"/>
    </row>
    <row r="6" spans="1:22" ht="20.100000000000001" customHeight="1" x14ac:dyDescent="0.4">
      <c r="A6" s="54" t="s">
        <v>35</v>
      </c>
      <c r="B6" s="54" t="s">
        <v>46</v>
      </c>
      <c r="C6" s="55" t="s">
        <v>31</v>
      </c>
      <c r="D6" s="56">
        <v>58</v>
      </c>
      <c r="E6" s="57"/>
      <c r="F6" s="58">
        <f t="shared" si="0"/>
        <v>0</v>
      </c>
      <c r="G6" s="57"/>
      <c r="H6" s="58">
        <f t="shared" si="1"/>
        <v>0</v>
      </c>
      <c r="I6" s="57"/>
      <c r="J6" s="59">
        <f t="shared" si="2"/>
        <v>0</v>
      </c>
      <c r="K6" s="60">
        <f t="shared" si="3"/>
        <v>0</v>
      </c>
      <c r="L6" s="59">
        <f t="shared" si="4"/>
        <v>0</v>
      </c>
      <c r="M6" s="61"/>
    </row>
    <row r="7" spans="1:22" ht="20.100000000000001" customHeight="1" x14ac:dyDescent="0.4">
      <c r="A7" s="54" t="s">
        <v>35</v>
      </c>
      <c r="B7" s="54" t="s">
        <v>36</v>
      </c>
      <c r="C7" s="55" t="s">
        <v>31</v>
      </c>
      <c r="D7" s="56">
        <v>133</v>
      </c>
      <c r="E7" s="57"/>
      <c r="F7" s="58">
        <f t="shared" si="0"/>
        <v>0</v>
      </c>
      <c r="G7" s="57"/>
      <c r="H7" s="58">
        <f t="shared" si="1"/>
        <v>0</v>
      </c>
      <c r="I7" s="57"/>
      <c r="J7" s="59">
        <f t="shared" si="2"/>
        <v>0</v>
      </c>
      <c r="K7" s="60">
        <f t="shared" si="3"/>
        <v>0</v>
      </c>
      <c r="L7" s="59">
        <f t="shared" si="4"/>
        <v>0</v>
      </c>
      <c r="M7" s="61"/>
    </row>
    <row r="8" spans="1:22" ht="20.100000000000001" customHeight="1" x14ac:dyDescent="0.4">
      <c r="A8" s="54" t="s">
        <v>35</v>
      </c>
      <c r="B8" s="54" t="s">
        <v>47</v>
      </c>
      <c r="C8" s="55" t="s">
        <v>31</v>
      </c>
      <c r="D8" s="56">
        <v>67</v>
      </c>
      <c r="E8" s="57"/>
      <c r="F8" s="58">
        <f t="shared" si="0"/>
        <v>0</v>
      </c>
      <c r="G8" s="57"/>
      <c r="H8" s="58">
        <f t="shared" si="1"/>
        <v>0</v>
      </c>
      <c r="I8" s="57"/>
      <c r="J8" s="59">
        <f t="shared" si="2"/>
        <v>0</v>
      </c>
      <c r="K8" s="60">
        <f t="shared" si="3"/>
        <v>0</v>
      </c>
      <c r="L8" s="59">
        <f t="shared" si="4"/>
        <v>0</v>
      </c>
      <c r="M8" s="61"/>
    </row>
    <row r="9" spans="1:22" ht="20.100000000000001" customHeight="1" x14ac:dyDescent="0.4">
      <c r="A9" s="54" t="s">
        <v>38</v>
      </c>
      <c r="B9" s="54"/>
      <c r="C9" s="55" t="s">
        <v>39</v>
      </c>
      <c r="D9" s="56">
        <v>4</v>
      </c>
      <c r="E9" s="57"/>
      <c r="F9" s="58">
        <f t="shared" si="0"/>
        <v>0</v>
      </c>
      <c r="G9" s="57"/>
      <c r="H9" s="58">
        <f t="shared" si="1"/>
        <v>0</v>
      </c>
      <c r="I9" s="57"/>
      <c r="J9" s="59">
        <f t="shared" si="2"/>
        <v>0</v>
      </c>
      <c r="K9" s="60">
        <f t="shared" si="3"/>
        <v>0</v>
      </c>
      <c r="L9" s="59">
        <f t="shared" si="4"/>
        <v>0</v>
      </c>
      <c r="M9" s="61"/>
    </row>
    <row r="10" spans="1:22" ht="20.100000000000001" customHeight="1" x14ac:dyDescent="0.4">
      <c r="A10" s="54" t="s">
        <v>40</v>
      </c>
      <c r="B10" s="54" t="s">
        <v>48</v>
      </c>
      <c r="C10" s="55" t="s">
        <v>42</v>
      </c>
      <c r="D10" s="56">
        <v>1</v>
      </c>
      <c r="E10" s="57"/>
      <c r="F10" s="58">
        <f t="shared" si="0"/>
        <v>0</v>
      </c>
      <c r="G10" s="57"/>
      <c r="H10" s="58">
        <f t="shared" si="1"/>
        <v>0</v>
      </c>
      <c r="I10" s="57"/>
      <c r="J10" s="59">
        <f t="shared" si="2"/>
        <v>0</v>
      </c>
      <c r="K10" s="60">
        <f t="shared" si="3"/>
        <v>0</v>
      </c>
      <c r="L10" s="59">
        <f t="shared" si="4"/>
        <v>0</v>
      </c>
      <c r="M10" s="61" t="s">
        <v>51</v>
      </c>
    </row>
    <row r="11" spans="1:22" ht="20.100000000000001" customHeight="1" x14ac:dyDescent="0.4">
      <c r="A11" s="54" t="s">
        <v>44</v>
      </c>
      <c r="B11" s="54"/>
      <c r="C11" s="55" t="s">
        <v>45</v>
      </c>
      <c r="D11" s="56">
        <v>1</v>
      </c>
      <c r="E11" s="57"/>
      <c r="F11" s="58">
        <f t="shared" si="0"/>
        <v>0</v>
      </c>
      <c r="G11" s="57"/>
      <c r="H11" s="58">
        <f t="shared" si="1"/>
        <v>0</v>
      </c>
      <c r="I11" s="57"/>
      <c r="J11" s="59">
        <f t="shared" si="2"/>
        <v>0</v>
      </c>
      <c r="K11" s="60">
        <f t="shared" si="3"/>
        <v>0</v>
      </c>
      <c r="L11" s="59">
        <f t="shared" si="4"/>
        <v>0</v>
      </c>
      <c r="M11" s="61"/>
    </row>
    <row r="12" spans="1:22" ht="20.100000000000001" customHeight="1" x14ac:dyDescent="0.4">
      <c r="A12" s="54"/>
      <c r="B12" s="54"/>
      <c r="C12" s="55"/>
      <c r="D12" s="56"/>
      <c r="E12" s="57"/>
      <c r="F12" s="58">
        <f t="shared" si="0"/>
        <v>0</v>
      </c>
      <c r="G12" s="57"/>
      <c r="H12" s="58">
        <f t="shared" si="1"/>
        <v>0</v>
      </c>
      <c r="I12" s="57"/>
      <c r="J12" s="59">
        <f t="shared" si="2"/>
        <v>0</v>
      </c>
      <c r="K12" s="60">
        <f t="shared" si="3"/>
        <v>0</v>
      </c>
      <c r="L12" s="59">
        <f t="shared" si="4"/>
        <v>0</v>
      </c>
      <c r="M12" s="61"/>
    </row>
    <row r="13" spans="1:22" s="87" customFormat="1" ht="20.100000000000001" customHeight="1" x14ac:dyDescent="0.4">
      <c r="A13" s="62" t="s">
        <v>12</v>
      </c>
      <c r="B13" s="63"/>
      <c r="C13" s="62"/>
      <c r="D13" s="64"/>
      <c r="E13" s="65"/>
      <c r="F13" s="66">
        <f>SUM(F4:F12)</f>
        <v>0</v>
      </c>
      <c r="G13" s="65"/>
      <c r="H13" s="66">
        <f>SUM(H4:H12)</f>
        <v>0</v>
      </c>
      <c r="I13" s="65"/>
      <c r="J13" s="66">
        <f>SUM(J4:J12)</f>
        <v>0</v>
      </c>
      <c r="K13" s="67"/>
      <c r="L13" s="66">
        <f>SUM(L4:L12)</f>
        <v>0</v>
      </c>
      <c r="M13" s="62"/>
      <c r="N13" s="86"/>
      <c r="O13" s="86"/>
      <c r="P13" s="86"/>
      <c r="Q13" s="86"/>
      <c r="R13" s="86"/>
      <c r="S13" s="86"/>
      <c r="T13" s="86"/>
      <c r="U13" s="86"/>
      <c r="V13" s="86"/>
    </row>
    <row r="14" spans="1:22" ht="20.100000000000001" customHeight="1" x14ac:dyDescent="0.4">
      <c r="A14" s="55"/>
      <c r="B14" s="68"/>
      <c r="C14" s="55"/>
      <c r="D14" s="56"/>
      <c r="E14" s="57"/>
      <c r="F14" s="58"/>
      <c r="G14" s="57"/>
      <c r="H14" s="58"/>
      <c r="I14" s="57"/>
      <c r="J14" s="59"/>
      <c r="K14" s="60"/>
      <c r="L14" s="59"/>
      <c r="M14" s="55"/>
    </row>
    <row r="15" spans="1:22" s="85" customFormat="1" ht="20.100000000000001" customHeight="1" x14ac:dyDescent="0.4">
      <c r="A15" s="4" t="s">
        <v>53</v>
      </c>
      <c r="B15" s="5"/>
      <c r="C15" s="5"/>
      <c r="D15" s="48"/>
      <c r="E15" s="49"/>
      <c r="F15" s="50"/>
      <c r="G15" s="49"/>
      <c r="H15" s="50"/>
      <c r="I15" s="49"/>
      <c r="J15" s="51"/>
      <c r="K15" s="52"/>
      <c r="L15" s="51"/>
      <c r="M15" s="53"/>
      <c r="N15" s="83"/>
      <c r="O15" s="84"/>
      <c r="P15" s="84"/>
      <c r="Q15" s="84"/>
      <c r="R15" s="84"/>
      <c r="S15" s="84"/>
      <c r="T15" s="84"/>
      <c r="U15" s="84"/>
      <c r="V15" s="84"/>
    </row>
    <row r="16" spans="1:22" ht="20.100000000000001" customHeight="1" x14ac:dyDescent="0.4">
      <c r="A16" s="54" t="s">
        <v>29</v>
      </c>
      <c r="B16" s="54" t="s">
        <v>32</v>
      </c>
      <c r="C16" s="55" t="s">
        <v>31</v>
      </c>
      <c r="D16" s="56">
        <v>52</v>
      </c>
      <c r="E16" s="57"/>
      <c r="F16" s="58">
        <f>D16*E16</f>
        <v>0</v>
      </c>
      <c r="G16" s="57"/>
      <c r="H16" s="58">
        <f>D16*G16</f>
        <v>0</v>
      </c>
      <c r="I16" s="57"/>
      <c r="J16" s="59">
        <f>D16*I16</f>
        <v>0</v>
      </c>
      <c r="K16" s="60">
        <f>SUM(E16,G16,I16)</f>
        <v>0</v>
      </c>
      <c r="L16" s="59">
        <f>SUM(F16,H16,J16)</f>
        <v>0</v>
      </c>
      <c r="M16" s="55"/>
    </row>
    <row r="17" spans="1:22" ht="20.100000000000001" customHeight="1" x14ac:dyDescent="0.4">
      <c r="A17" s="54" t="s">
        <v>29</v>
      </c>
      <c r="B17" s="54" t="s">
        <v>33</v>
      </c>
      <c r="C17" s="55" t="s">
        <v>31</v>
      </c>
      <c r="D17" s="56">
        <v>6</v>
      </c>
      <c r="E17" s="57"/>
      <c r="F17" s="58">
        <f t="shared" ref="F17:F24" si="5">D17*E17</f>
        <v>0</v>
      </c>
      <c r="G17" s="57"/>
      <c r="H17" s="58">
        <f t="shared" ref="H17:H24" si="6">D17*G17</f>
        <v>0</v>
      </c>
      <c r="I17" s="57"/>
      <c r="J17" s="59">
        <f t="shared" ref="J17:J24" si="7">D17*I17</f>
        <v>0</v>
      </c>
      <c r="K17" s="60">
        <f t="shared" ref="K17:K24" si="8">SUM(E17,G17,I17)</f>
        <v>0</v>
      </c>
      <c r="L17" s="59">
        <f t="shared" ref="L17:L24" si="9">SUM(F17,H17,J17)</f>
        <v>0</v>
      </c>
      <c r="M17" s="55"/>
    </row>
    <row r="18" spans="1:22" ht="20.100000000000001" customHeight="1" x14ac:dyDescent="0.4">
      <c r="A18" s="54" t="s">
        <v>35</v>
      </c>
      <c r="B18" s="54" t="s">
        <v>49</v>
      </c>
      <c r="C18" s="55" t="s">
        <v>31</v>
      </c>
      <c r="D18" s="56">
        <v>9</v>
      </c>
      <c r="E18" s="57"/>
      <c r="F18" s="58">
        <f t="shared" si="5"/>
        <v>0</v>
      </c>
      <c r="G18" s="57"/>
      <c r="H18" s="58">
        <f t="shared" si="6"/>
        <v>0</v>
      </c>
      <c r="I18" s="57"/>
      <c r="J18" s="59">
        <f t="shared" si="7"/>
        <v>0</v>
      </c>
      <c r="K18" s="60">
        <f t="shared" si="8"/>
        <v>0</v>
      </c>
      <c r="L18" s="59">
        <f t="shared" si="9"/>
        <v>0</v>
      </c>
      <c r="M18" s="55"/>
    </row>
    <row r="19" spans="1:22" ht="20.100000000000001" customHeight="1" x14ac:dyDescent="0.4">
      <c r="A19" s="54" t="s">
        <v>35</v>
      </c>
      <c r="B19" s="54" t="s">
        <v>36</v>
      </c>
      <c r="C19" s="55" t="s">
        <v>31</v>
      </c>
      <c r="D19" s="56">
        <v>139</v>
      </c>
      <c r="E19" s="57"/>
      <c r="F19" s="58">
        <f t="shared" si="5"/>
        <v>0</v>
      </c>
      <c r="G19" s="57"/>
      <c r="H19" s="58">
        <f t="shared" si="6"/>
        <v>0</v>
      </c>
      <c r="I19" s="57"/>
      <c r="J19" s="59">
        <f t="shared" si="7"/>
        <v>0</v>
      </c>
      <c r="K19" s="60">
        <f t="shared" si="8"/>
        <v>0</v>
      </c>
      <c r="L19" s="59">
        <f t="shared" si="9"/>
        <v>0</v>
      </c>
      <c r="M19" s="55"/>
    </row>
    <row r="20" spans="1:22" ht="20.100000000000001" customHeight="1" x14ac:dyDescent="0.4">
      <c r="A20" s="54" t="s">
        <v>35</v>
      </c>
      <c r="B20" s="54" t="s">
        <v>47</v>
      </c>
      <c r="C20" s="55" t="s">
        <v>31</v>
      </c>
      <c r="D20" s="56">
        <v>67</v>
      </c>
      <c r="E20" s="57"/>
      <c r="F20" s="58">
        <f t="shared" si="5"/>
        <v>0</v>
      </c>
      <c r="G20" s="57"/>
      <c r="H20" s="58">
        <f t="shared" si="6"/>
        <v>0</v>
      </c>
      <c r="I20" s="57"/>
      <c r="J20" s="59">
        <f t="shared" si="7"/>
        <v>0</v>
      </c>
      <c r="K20" s="60">
        <f t="shared" si="8"/>
        <v>0</v>
      </c>
      <c r="L20" s="59">
        <f t="shared" si="9"/>
        <v>0</v>
      </c>
      <c r="M20" s="55"/>
    </row>
    <row r="21" spans="1:22" ht="20.100000000000001" customHeight="1" x14ac:dyDescent="0.4">
      <c r="A21" s="54" t="s">
        <v>38</v>
      </c>
      <c r="B21" s="54"/>
      <c r="C21" s="55" t="s">
        <v>39</v>
      </c>
      <c r="D21" s="56">
        <v>4</v>
      </c>
      <c r="E21" s="57"/>
      <c r="F21" s="58">
        <f t="shared" si="5"/>
        <v>0</v>
      </c>
      <c r="G21" s="57"/>
      <c r="H21" s="58">
        <f t="shared" si="6"/>
        <v>0</v>
      </c>
      <c r="I21" s="57"/>
      <c r="J21" s="59">
        <f t="shared" si="7"/>
        <v>0</v>
      </c>
      <c r="K21" s="60">
        <f t="shared" si="8"/>
        <v>0</v>
      </c>
      <c r="L21" s="59">
        <f t="shared" si="9"/>
        <v>0</v>
      </c>
      <c r="M21" s="55"/>
    </row>
    <row r="22" spans="1:22" ht="20.100000000000001" customHeight="1" x14ac:dyDescent="0.4">
      <c r="A22" s="54" t="s">
        <v>40</v>
      </c>
      <c r="B22" s="54" t="s">
        <v>50</v>
      </c>
      <c r="C22" s="55" t="s">
        <v>42</v>
      </c>
      <c r="D22" s="56">
        <v>1</v>
      </c>
      <c r="E22" s="57"/>
      <c r="F22" s="58">
        <f t="shared" si="5"/>
        <v>0</v>
      </c>
      <c r="G22" s="57"/>
      <c r="H22" s="58">
        <f t="shared" si="6"/>
        <v>0</v>
      </c>
      <c r="I22" s="57"/>
      <c r="J22" s="59">
        <f t="shared" si="7"/>
        <v>0</v>
      </c>
      <c r="K22" s="60">
        <f t="shared" si="8"/>
        <v>0</v>
      </c>
      <c r="L22" s="59">
        <f t="shared" si="9"/>
        <v>0</v>
      </c>
      <c r="M22" s="61" t="s">
        <v>51</v>
      </c>
    </row>
    <row r="23" spans="1:22" ht="20.100000000000001" customHeight="1" x14ac:dyDescent="0.4">
      <c r="A23" s="54" t="s">
        <v>44</v>
      </c>
      <c r="B23" s="54"/>
      <c r="C23" s="55" t="s">
        <v>45</v>
      </c>
      <c r="D23" s="56">
        <v>1</v>
      </c>
      <c r="E23" s="57"/>
      <c r="F23" s="58">
        <f t="shared" si="5"/>
        <v>0</v>
      </c>
      <c r="G23" s="57"/>
      <c r="H23" s="58">
        <f t="shared" si="6"/>
        <v>0</v>
      </c>
      <c r="I23" s="57"/>
      <c r="J23" s="59">
        <f t="shared" si="7"/>
        <v>0</v>
      </c>
      <c r="K23" s="60">
        <f t="shared" si="8"/>
        <v>0</v>
      </c>
      <c r="L23" s="59">
        <f t="shared" si="9"/>
        <v>0</v>
      </c>
      <c r="M23" s="55"/>
    </row>
    <row r="24" spans="1:22" ht="20.100000000000001" customHeight="1" x14ac:dyDescent="0.4">
      <c r="A24" s="54"/>
      <c r="B24" s="54"/>
      <c r="C24" s="55"/>
      <c r="D24" s="56"/>
      <c r="E24" s="57"/>
      <c r="F24" s="58">
        <f t="shared" si="5"/>
        <v>0</v>
      </c>
      <c r="G24" s="57"/>
      <c r="H24" s="58">
        <f t="shared" si="6"/>
        <v>0</v>
      </c>
      <c r="I24" s="57"/>
      <c r="J24" s="59">
        <f t="shared" si="7"/>
        <v>0</v>
      </c>
      <c r="K24" s="60">
        <f t="shared" si="8"/>
        <v>0</v>
      </c>
      <c r="L24" s="59">
        <f t="shared" si="9"/>
        <v>0</v>
      </c>
      <c r="M24" s="55"/>
    </row>
    <row r="25" spans="1:22" s="87" customFormat="1" ht="20.100000000000001" customHeight="1" x14ac:dyDescent="0.4">
      <c r="A25" s="62" t="s">
        <v>12</v>
      </c>
      <c r="B25" s="63"/>
      <c r="C25" s="62"/>
      <c r="D25" s="64"/>
      <c r="E25" s="65"/>
      <c r="F25" s="66">
        <f>SUM(F16:F24)</f>
        <v>0</v>
      </c>
      <c r="G25" s="65"/>
      <c r="H25" s="66">
        <f>SUM(H16:H24)</f>
        <v>0</v>
      </c>
      <c r="I25" s="65"/>
      <c r="J25" s="66">
        <f>SUM(J16:J24)</f>
        <v>0</v>
      </c>
      <c r="K25" s="67"/>
      <c r="L25" s="66">
        <f>SUM(L16:L24)</f>
        <v>0</v>
      </c>
      <c r="M25" s="62"/>
      <c r="N25" s="86"/>
      <c r="O25" s="86"/>
      <c r="P25" s="86"/>
      <c r="Q25" s="86"/>
      <c r="R25" s="86"/>
      <c r="S25" s="86"/>
      <c r="T25" s="86"/>
      <c r="U25" s="86"/>
      <c r="V25" s="86"/>
    </row>
    <row r="26" spans="1:22" ht="20.100000000000001" customHeight="1" x14ac:dyDescent="0.4">
      <c r="A26" s="55"/>
      <c r="B26" s="68"/>
      <c r="C26" s="55"/>
      <c r="D26" s="56"/>
      <c r="E26" s="57"/>
      <c r="F26" s="58"/>
      <c r="G26" s="57"/>
      <c r="H26" s="58"/>
      <c r="I26" s="57"/>
      <c r="J26" s="59"/>
      <c r="K26" s="60"/>
      <c r="L26" s="59"/>
      <c r="M26" s="55"/>
    </row>
    <row r="27" spans="1:22" s="85" customFormat="1" ht="20.100000000000001" customHeight="1" x14ac:dyDescent="0.4">
      <c r="A27" s="6" t="s">
        <v>54</v>
      </c>
      <c r="B27" s="69"/>
      <c r="C27" s="88"/>
      <c r="D27" s="70"/>
      <c r="E27" s="71"/>
      <c r="F27" s="72"/>
      <c r="G27" s="71"/>
      <c r="H27" s="72"/>
      <c r="I27" s="71"/>
      <c r="J27" s="73"/>
      <c r="K27" s="74"/>
      <c r="L27" s="73"/>
      <c r="M27" s="75"/>
      <c r="N27" s="84"/>
      <c r="O27" s="84"/>
      <c r="P27" s="84"/>
      <c r="Q27" s="84"/>
      <c r="R27" s="84"/>
      <c r="S27" s="84"/>
      <c r="T27" s="84"/>
      <c r="U27" s="84"/>
      <c r="V27" s="84"/>
    </row>
    <row r="28" spans="1:22" ht="20.100000000000001" customHeight="1" x14ac:dyDescent="0.4">
      <c r="A28" s="54" t="s">
        <v>29</v>
      </c>
      <c r="B28" s="54" t="s">
        <v>32</v>
      </c>
      <c r="C28" s="55" t="s">
        <v>31</v>
      </c>
      <c r="D28" s="56">
        <v>209</v>
      </c>
      <c r="E28" s="57"/>
      <c r="F28" s="58">
        <f>D28*E28</f>
        <v>0</v>
      </c>
      <c r="G28" s="57"/>
      <c r="H28" s="58">
        <f>D28*G28</f>
        <v>0</v>
      </c>
      <c r="I28" s="57"/>
      <c r="J28" s="59">
        <f>D28*I28</f>
        <v>0</v>
      </c>
      <c r="K28" s="60">
        <f>SUM(E28,G28,I28)</f>
        <v>0</v>
      </c>
      <c r="L28" s="59">
        <f>SUM(F28,H28,J28)</f>
        <v>0</v>
      </c>
      <c r="M28" s="55"/>
    </row>
    <row r="29" spans="1:22" ht="20.100000000000001" customHeight="1" x14ac:dyDescent="0.4">
      <c r="A29" s="54" t="s">
        <v>35</v>
      </c>
      <c r="B29" s="54" t="s">
        <v>36</v>
      </c>
      <c r="C29" s="55" t="s">
        <v>31</v>
      </c>
      <c r="D29" s="56">
        <v>426</v>
      </c>
      <c r="E29" s="57"/>
      <c r="F29" s="58">
        <f t="shared" ref="F29:F33" si="10">D29*E29</f>
        <v>0</v>
      </c>
      <c r="G29" s="57"/>
      <c r="H29" s="58">
        <f t="shared" ref="H29:H33" si="11">D29*G29</f>
        <v>0</v>
      </c>
      <c r="I29" s="57"/>
      <c r="J29" s="59">
        <f t="shared" ref="J29:J33" si="12">D29*I29</f>
        <v>0</v>
      </c>
      <c r="K29" s="60">
        <f t="shared" ref="K29:K33" si="13">SUM(E29,G29,I29)</f>
        <v>0</v>
      </c>
      <c r="L29" s="59">
        <f t="shared" ref="L29:L33" si="14">SUM(F29,H29,J29)</f>
        <v>0</v>
      </c>
      <c r="M29" s="55"/>
    </row>
    <row r="30" spans="1:22" ht="20.100000000000001" customHeight="1" x14ac:dyDescent="0.4">
      <c r="A30" s="54" t="s">
        <v>35</v>
      </c>
      <c r="B30" s="54" t="s">
        <v>47</v>
      </c>
      <c r="C30" s="55" t="s">
        <v>31</v>
      </c>
      <c r="D30" s="56">
        <v>217</v>
      </c>
      <c r="E30" s="57"/>
      <c r="F30" s="58">
        <f t="shared" si="10"/>
        <v>0</v>
      </c>
      <c r="G30" s="57"/>
      <c r="H30" s="58">
        <f t="shared" si="11"/>
        <v>0</v>
      </c>
      <c r="I30" s="57"/>
      <c r="J30" s="59">
        <f t="shared" si="12"/>
        <v>0</v>
      </c>
      <c r="K30" s="60">
        <f t="shared" si="13"/>
        <v>0</v>
      </c>
      <c r="L30" s="59">
        <f t="shared" si="14"/>
        <v>0</v>
      </c>
      <c r="M30" s="55"/>
    </row>
    <row r="31" spans="1:22" ht="20.100000000000001" customHeight="1" x14ac:dyDescent="0.4">
      <c r="A31" s="54" t="s">
        <v>38</v>
      </c>
      <c r="B31" s="54"/>
      <c r="C31" s="55" t="s">
        <v>39</v>
      </c>
      <c r="D31" s="56">
        <v>4</v>
      </c>
      <c r="E31" s="57"/>
      <c r="F31" s="58">
        <f t="shared" si="10"/>
        <v>0</v>
      </c>
      <c r="G31" s="57"/>
      <c r="H31" s="58">
        <f t="shared" si="11"/>
        <v>0</v>
      </c>
      <c r="I31" s="57"/>
      <c r="J31" s="59">
        <f t="shared" si="12"/>
        <v>0</v>
      </c>
      <c r="K31" s="60">
        <f t="shared" si="13"/>
        <v>0</v>
      </c>
      <c r="L31" s="59">
        <f t="shared" si="14"/>
        <v>0</v>
      </c>
      <c r="M31" s="55"/>
    </row>
    <row r="32" spans="1:22" ht="20.100000000000001" customHeight="1" x14ac:dyDescent="0.4">
      <c r="A32" s="54" t="s">
        <v>44</v>
      </c>
      <c r="B32" s="54"/>
      <c r="C32" s="55" t="s">
        <v>45</v>
      </c>
      <c r="D32" s="56">
        <v>1</v>
      </c>
      <c r="E32" s="57"/>
      <c r="F32" s="58">
        <f t="shared" si="10"/>
        <v>0</v>
      </c>
      <c r="G32" s="57"/>
      <c r="H32" s="58">
        <f t="shared" si="11"/>
        <v>0</v>
      </c>
      <c r="I32" s="57"/>
      <c r="J32" s="59">
        <f t="shared" si="12"/>
        <v>0</v>
      </c>
      <c r="K32" s="60">
        <f t="shared" si="13"/>
        <v>0</v>
      </c>
      <c r="L32" s="59">
        <f t="shared" si="14"/>
        <v>0</v>
      </c>
      <c r="M32" s="55"/>
    </row>
    <row r="33" spans="1:22" ht="20.100000000000001" customHeight="1" x14ac:dyDescent="0.4">
      <c r="A33" s="54"/>
      <c r="B33" s="54"/>
      <c r="C33" s="55"/>
      <c r="D33" s="56"/>
      <c r="E33" s="57"/>
      <c r="F33" s="58">
        <f t="shared" si="10"/>
        <v>0</v>
      </c>
      <c r="G33" s="57"/>
      <c r="H33" s="58">
        <f t="shared" si="11"/>
        <v>0</v>
      </c>
      <c r="I33" s="57"/>
      <c r="J33" s="59">
        <f t="shared" si="12"/>
        <v>0</v>
      </c>
      <c r="K33" s="60">
        <f t="shared" si="13"/>
        <v>0</v>
      </c>
      <c r="L33" s="59">
        <f t="shared" si="14"/>
        <v>0</v>
      </c>
      <c r="M33" s="55"/>
    </row>
    <row r="34" spans="1:22" s="87" customFormat="1" ht="20.100000000000001" customHeight="1" x14ac:dyDescent="0.4">
      <c r="A34" s="62" t="s">
        <v>12</v>
      </c>
      <c r="B34" s="63"/>
      <c r="C34" s="63"/>
      <c r="D34" s="64"/>
      <c r="E34" s="65"/>
      <c r="F34" s="66">
        <f>SUM(F28:F33)</f>
        <v>0</v>
      </c>
      <c r="G34" s="65"/>
      <c r="H34" s="66">
        <f>SUM(H28:H33)</f>
        <v>0</v>
      </c>
      <c r="I34" s="65"/>
      <c r="J34" s="76">
        <f>SUM(J28:J33)</f>
        <v>0</v>
      </c>
      <c r="K34" s="67"/>
      <c r="L34" s="76">
        <f>SUM(L28:L33)</f>
        <v>0</v>
      </c>
      <c r="M34" s="62"/>
      <c r="N34" s="86"/>
      <c r="O34" s="86"/>
      <c r="P34" s="86"/>
      <c r="Q34" s="86"/>
      <c r="R34" s="86"/>
      <c r="S34" s="86"/>
      <c r="T34" s="86"/>
      <c r="U34" s="86"/>
      <c r="V34" s="86"/>
    </row>
    <row r="35" spans="1:22" ht="20.100000000000001" customHeight="1" x14ac:dyDescent="0.4">
      <c r="A35" s="55"/>
      <c r="B35" s="68"/>
      <c r="C35" s="68"/>
      <c r="D35" s="56"/>
      <c r="E35" s="57"/>
      <c r="F35" s="58"/>
      <c r="G35" s="57"/>
      <c r="H35" s="58"/>
      <c r="I35" s="57"/>
      <c r="J35" s="59"/>
      <c r="K35" s="60"/>
      <c r="L35" s="59"/>
      <c r="M35" s="55"/>
    </row>
    <row r="36" spans="1:22" s="85" customFormat="1" ht="20.100000000000001" customHeight="1" x14ac:dyDescent="0.4">
      <c r="A36" s="6" t="s">
        <v>55</v>
      </c>
      <c r="B36" s="77"/>
      <c r="C36" s="77"/>
      <c r="D36" s="70"/>
      <c r="E36" s="71"/>
      <c r="F36" s="72"/>
      <c r="G36" s="71"/>
      <c r="H36" s="72"/>
      <c r="I36" s="71"/>
      <c r="J36" s="73"/>
      <c r="K36" s="74"/>
      <c r="L36" s="73"/>
      <c r="M36" s="75"/>
      <c r="N36" s="84"/>
      <c r="O36" s="84"/>
      <c r="P36" s="84"/>
      <c r="Q36" s="84"/>
      <c r="R36" s="84"/>
      <c r="S36" s="84"/>
      <c r="T36" s="84"/>
      <c r="U36" s="84"/>
      <c r="V36" s="84"/>
    </row>
    <row r="37" spans="1:22" ht="20.100000000000001" customHeight="1" x14ac:dyDescent="0.4">
      <c r="A37" s="54" t="s">
        <v>29</v>
      </c>
      <c r="B37" s="54" t="s">
        <v>30</v>
      </c>
      <c r="C37" s="55" t="s">
        <v>31</v>
      </c>
      <c r="D37" s="56">
        <v>615</v>
      </c>
      <c r="E37" s="57"/>
      <c r="F37" s="58">
        <f>D37*E37</f>
        <v>0</v>
      </c>
      <c r="G37" s="57"/>
      <c r="H37" s="58">
        <f>D37*G37</f>
        <v>0</v>
      </c>
      <c r="I37" s="57"/>
      <c r="J37" s="59">
        <f>D37*I37</f>
        <v>0</v>
      </c>
      <c r="K37" s="60">
        <f>SUM(E37,G37,I37)</f>
        <v>0</v>
      </c>
      <c r="L37" s="59">
        <f>SUM(F37,H37,J37)</f>
        <v>0</v>
      </c>
      <c r="M37" s="61"/>
    </row>
    <row r="38" spans="1:22" ht="20.100000000000001" customHeight="1" x14ac:dyDescent="0.4">
      <c r="A38" s="54" t="s">
        <v>29</v>
      </c>
      <c r="B38" s="54" t="s">
        <v>32</v>
      </c>
      <c r="C38" s="55" t="s">
        <v>31</v>
      </c>
      <c r="D38" s="56">
        <v>49</v>
      </c>
      <c r="E38" s="57"/>
      <c r="F38" s="58">
        <f t="shared" ref="F38:F47" si="15">D38*E38</f>
        <v>0</v>
      </c>
      <c r="G38" s="57"/>
      <c r="H38" s="58">
        <f t="shared" ref="H38:H47" si="16">D38*G38</f>
        <v>0</v>
      </c>
      <c r="I38" s="57"/>
      <c r="J38" s="59">
        <f t="shared" ref="J38:J47" si="17">D38*I38</f>
        <v>0</v>
      </c>
      <c r="K38" s="60">
        <f t="shared" ref="K38:K47" si="18">SUM(E38,G38,I38)</f>
        <v>0</v>
      </c>
      <c r="L38" s="59">
        <f t="shared" ref="L38:L47" si="19">SUM(F38,H38,J38)</f>
        <v>0</v>
      </c>
      <c r="M38" s="61"/>
    </row>
    <row r="39" spans="1:22" ht="20.100000000000001" customHeight="1" x14ac:dyDescent="0.4">
      <c r="A39" s="54" t="s">
        <v>29</v>
      </c>
      <c r="B39" s="54" t="s">
        <v>33</v>
      </c>
      <c r="C39" s="55" t="s">
        <v>31</v>
      </c>
      <c r="D39" s="56">
        <v>89</v>
      </c>
      <c r="E39" s="57"/>
      <c r="F39" s="58">
        <f t="shared" si="15"/>
        <v>0</v>
      </c>
      <c r="G39" s="57"/>
      <c r="H39" s="58">
        <f t="shared" si="16"/>
        <v>0</v>
      </c>
      <c r="I39" s="57"/>
      <c r="J39" s="59">
        <f t="shared" si="17"/>
        <v>0</v>
      </c>
      <c r="K39" s="60">
        <f t="shared" si="18"/>
        <v>0</v>
      </c>
      <c r="L39" s="59">
        <f t="shared" si="19"/>
        <v>0</v>
      </c>
      <c r="M39" s="61"/>
    </row>
    <row r="40" spans="1:22" ht="20.100000000000001" customHeight="1" x14ac:dyDescent="0.4">
      <c r="A40" s="54" t="s">
        <v>29</v>
      </c>
      <c r="B40" s="54" t="s">
        <v>34</v>
      </c>
      <c r="C40" s="55" t="s">
        <v>31</v>
      </c>
      <c r="D40" s="56">
        <v>289</v>
      </c>
      <c r="E40" s="57"/>
      <c r="F40" s="58">
        <f t="shared" si="15"/>
        <v>0</v>
      </c>
      <c r="G40" s="57"/>
      <c r="H40" s="58">
        <f t="shared" si="16"/>
        <v>0</v>
      </c>
      <c r="I40" s="57"/>
      <c r="J40" s="59">
        <f t="shared" si="17"/>
        <v>0</v>
      </c>
      <c r="K40" s="60">
        <f t="shared" si="18"/>
        <v>0</v>
      </c>
      <c r="L40" s="59">
        <f t="shared" si="19"/>
        <v>0</v>
      </c>
      <c r="M40" s="61"/>
    </row>
    <row r="41" spans="1:22" ht="20.100000000000001" customHeight="1" x14ac:dyDescent="0.4">
      <c r="A41" s="54" t="s">
        <v>35</v>
      </c>
      <c r="B41" s="54" t="s">
        <v>36</v>
      </c>
      <c r="C41" s="55" t="s">
        <v>31</v>
      </c>
      <c r="D41" s="56">
        <v>2845</v>
      </c>
      <c r="E41" s="57"/>
      <c r="F41" s="58">
        <f t="shared" si="15"/>
        <v>0</v>
      </c>
      <c r="G41" s="57"/>
      <c r="H41" s="58">
        <f t="shared" si="16"/>
        <v>0</v>
      </c>
      <c r="I41" s="57"/>
      <c r="J41" s="59">
        <f t="shared" si="17"/>
        <v>0</v>
      </c>
      <c r="K41" s="60">
        <f t="shared" si="18"/>
        <v>0</v>
      </c>
      <c r="L41" s="59">
        <f t="shared" si="19"/>
        <v>0</v>
      </c>
      <c r="M41" s="61"/>
    </row>
    <row r="42" spans="1:22" ht="20.100000000000001" customHeight="1" x14ac:dyDescent="0.4">
      <c r="A42" s="54" t="s">
        <v>35</v>
      </c>
      <c r="B42" s="54" t="s">
        <v>37</v>
      </c>
      <c r="C42" s="55" t="s">
        <v>31</v>
      </c>
      <c r="D42" s="56">
        <v>615</v>
      </c>
      <c r="E42" s="57"/>
      <c r="F42" s="58">
        <f t="shared" si="15"/>
        <v>0</v>
      </c>
      <c r="G42" s="57"/>
      <c r="H42" s="58">
        <f t="shared" si="16"/>
        <v>0</v>
      </c>
      <c r="I42" s="57"/>
      <c r="J42" s="59">
        <f t="shared" si="17"/>
        <v>0</v>
      </c>
      <c r="K42" s="60">
        <f t="shared" si="18"/>
        <v>0</v>
      </c>
      <c r="L42" s="59">
        <f t="shared" si="19"/>
        <v>0</v>
      </c>
      <c r="M42" s="61"/>
    </row>
    <row r="43" spans="1:22" ht="20.100000000000001" customHeight="1" x14ac:dyDescent="0.4">
      <c r="A43" s="54" t="s">
        <v>38</v>
      </c>
      <c r="B43" s="54"/>
      <c r="C43" s="55" t="s">
        <v>39</v>
      </c>
      <c r="D43" s="56">
        <v>7</v>
      </c>
      <c r="E43" s="57"/>
      <c r="F43" s="58">
        <f t="shared" ref="F43" si="20">D43*E43</f>
        <v>0</v>
      </c>
      <c r="G43" s="57"/>
      <c r="H43" s="58">
        <f t="shared" ref="H43" si="21">D43*G43</f>
        <v>0</v>
      </c>
      <c r="I43" s="57"/>
      <c r="J43" s="59">
        <f t="shared" ref="J43" si="22">D43*I43</f>
        <v>0</v>
      </c>
      <c r="K43" s="60">
        <f t="shared" ref="K43" si="23">SUM(E43,G43,I43)</f>
        <v>0</v>
      </c>
      <c r="L43" s="59">
        <f t="shared" ref="L43" si="24">SUM(F43,H43,J43)</f>
        <v>0</v>
      </c>
      <c r="M43" s="61"/>
    </row>
    <row r="44" spans="1:22" ht="20.100000000000001" customHeight="1" x14ac:dyDescent="0.4">
      <c r="A44" s="54" t="s">
        <v>40</v>
      </c>
      <c r="B44" s="54" t="s">
        <v>41</v>
      </c>
      <c r="C44" s="55" t="s">
        <v>42</v>
      </c>
      <c r="D44" s="56">
        <v>1</v>
      </c>
      <c r="E44" s="57"/>
      <c r="F44" s="58">
        <f t="shared" si="15"/>
        <v>0</v>
      </c>
      <c r="G44" s="57"/>
      <c r="H44" s="58">
        <f t="shared" si="16"/>
        <v>0</v>
      </c>
      <c r="I44" s="57"/>
      <c r="J44" s="59">
        <f t="shared" si="17"/>
        <v>0</v>
      </c>
      <c r="K44" s="60">
        <f t="shared" si="18"/>
        <v>0</v>
      </c>
      <c r="L44" s="59">
        <f t="shared" si="19"/>
        <v>0</v>
      </c>
      <c r="M44" s="61" t="s">
        <v>51</v>
      </c>
    </row>
    <row r="45" spans="1:22" ht="20.100000000000001" customHeight="1" x14ac:dyDescent="0.4">
      <c r="A45" s="54" t="s">
        <v>40</v>
      </c>
      <c r="B45" s="54" t="s">
        <v>43</v>
      </c>
      <c r="C45" s="55" t="s">
        <v>42</v>
      </c>
      <c r="D45" s="56">
        <v>1</v>
      </c>
      <c r="E45" s="57"/>
      <c r="F45" s="58">
        <f t="shared" si="15"/>
        <v>0</v>
      </c>
      <c r="G45" s="57"/>
      <c r="H45" s="58">
        <f t="shared" si="16"/>
        <v>0</v>
      </c>
      <c r="I45" s="57"/>
      <c r="J45" s="59">
        <f t="shared" si="17"/>
        <v>0</v>
      </c>
      <c r="K45" s="60">
        <f t="shared" si="18"/>
        <v>0</v>
      </c>
      <c r="L45" s="59">
        <f t="shared" si="19"/>
        <v>0</v>
      </c>
      <c r="M45" s="61" t="s">
        <v>51</v>
      </c>
    </row>
    <row r="46" spans="1:22" ht="20.100000000000001" customHeight="1" x14ac:dyDescent="0.4">
      <c r="A46" s="54" t="s">
        <v>44</v>
      </c>
      <c r="B46" s="54"/>
      <c r="C46" s="55" t="s">
        <v>45</v>
      </c>
      <c r="D46" s="56">
        <v>1</v>
      </c>
      <c r="E46" s="57"/>
      <c r="F46" s="58">
        <f t="shared" si="15"/>
        <v>0</v>
      </c>
      <c r="G46" s="57"/>
      <c r="H46" s="58">
        <f t="shared" si="16"/>
        <v>0</v>
      </c>
      <c r="I46" s="57"/>
      <c r="J46" s="59">
        <f t="shared" si="17"/>
        <v>0</v>
      </c>
      <c r="K46" s="60">
        <f t="shared" si="18"/>
        <v>0</v>
      </c>
      <c r="L46" s="59">
        <f t="shared" si="19"/>
        <v>0</v>
      </c>
      <c r="M46" s="61"/>
    </row>
    <row r="47" spans="1:22" ht="20.100000000000001" customHeight="1" x14ac:dyDescent="0.4">
      <c r="A47" s="54"/>
      <c r="B47" s="54"/>
      <c r="C47" s="55"/>
      <c r="D47" s="56"/>
      <c r="E47" s="57"/>
      <c r="F47" s="58">
        <f t="shared" si="15"/>
        <v>0</v>
      </c>
      <c r="G47" s="57"/>
      <c r="H47" s="58">
        <f t="shared" si="16"/>
        <v>0</v>
      </c>
      <c r="I47" s="57"/>
      <c r="J47" s="59">
        <f t="shared" si="17"/>
        <v>0</v>
      </c>
      <c r="K47" s="60">
        <f t="shared" si="18"/>
        <v>0</v>
      </c>
      <c r="L47" s="59">
        <f t="shared" si="19"/>
        <v>0</v>
      </c>
      <c r="M47" s="61"/>
    </row>
    <row r="48" spans="1:22" s="87" customFormat="1" ht="20.100000000000001" customHeight="1" x14ac:dyDescent="0.4">
      <c r="A48" s="62" t="s">
        <v>12</v>
      </c>
      <c r="B48" s="63"/>
      <c r="C48" s="63"/>
      <c r="D48" s="64"/>
      <c r="E48" s="65"/>
      <c r="F48" s="66">
        <f>SUM(F37:F47)</f>
        <v>0</v>
      </c>
      <c r="G48" s="65"/>
      <c r="H48" s="66">
        <f>SUM(H37:H47)</f>
        <v>0</v>
      </c>
      <c r="I48" s="65"/>
      <c r="J48" s="66">
        <f>SUM(J37:J47)</f>
        <v>0</v>
      </c>
      <c r="K48" s="67"/>
      <c r="L48" s="66">
        <f>SUM(L37:L47)</f>
        <v>0</v>
      </c>
      <c r="M48" s="62"/>
      <c r="N48" s="86"/>
      <c r="O48" s="86"/>
      <c r="P48" s="86"/>
      <c r="Q48" s="86"/>
      <c r="R48" s="86"/>
      <c r="S48" s="86"/>
      <c r="T48" s="86"/>
      <c r="U48" s="86"/>
      <c r="V48" s="86"/>
    </row>
    <row r="49" spans="1:13" ht="20.100000000000001" customHeight="1" x14ac:dyDescent="0.4">
      <c r="A49" s="55"/>
      <c r="B49" s="68"/>
      <c r="C49" s="68"/>
      <c r="D49" s="56"/>
      <c r="E49" s="57"/>
      <c r="F49" s="58"/>
      <c r="G49" s="57"/>
      <c r="H49" s="58"/>
      <c r="I49" s="57"/>
      <c r="J49" s="59"/>
      <c r="K49" s="60"/>
      <c r="L49" s="59"/>
      <c r="M49" s="55"/>
    </row>
  </sheetData>
  <mergeCells count="10">
    <mergeCell ref="I1:J1"/>
    <mergeCell ref="M1:M2"/>
    <mergeCell ref="C1:C2"/>
    <mergeCell ref="D1:D2"/>
    <mergeCell ref="K1:L1"/>
    <mergeCell ref="B27:C27"/>
    <mergeCell ref="A1:A2"/>
    <mergeCell ref="B1:B2"/>
    <mergeCell ref="E1:F1"/>
    <mergeCell ref="G1:H1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6" orientation="landscape" r:id="rId1"/>
  <headerFooter>
    <oddHeader>&amp;C&amp;20내     역     서</oddHeader>
    <oddFooter>&amp;C&amp;P / &amp;N&amp;RKEG ECO CO. ltd.</oddFooter>
  </headerFooter>
  <rowBreaks count="1" manualBreakCount="1">
    <brk id="2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집계표</vt:lpstr>
      <vt:lpstr>공내역서</vt:lpstr>
      <vt:lpstr>공내역서!Print_Area</vt:lpstr>
      <vt:lpstr>집계표!Print_Area</vt:lpstr>
      <vt:lpstr>공내역서!Print_Titles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Jeong chang hwa</dc:creator>
  <cp:lastModifiedBy>Windows 사용자</cp:lastModifiedBy>
  <cp:lastPrinted>2018-08-30T13:10:11Z</cp:lastPrinted>
  <dcterms:created xsi:type="dcterms:W3CDTF">2013-10-30T00:40:16Z</dcterms:created>
  <dcterms:modified xsi:type="dcterms:W3CDTF">2018-10-25T23:45:17Z</dcterms:modified>
</cp:coreProperties>
</file>