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8" activeTab="1"/>
  </bookViews>
  <sheets>
    <sheet name="총괄" sheetId="2" r:id="rId1"/>
    <sheet name="설비배관내역서" sheetId="1" r:id="rId2"/>
  </sheets>
  <definedNames>
    <definedName name="_xlnm.Print_Area" localSheetId="1">설비배관내역서!$A$1:$M$215</definedName>
    <definedName name="_xlnm.Print_Area" localSheetId="0">총괄!$A$1:$M$14</definedName>
    <definedName name="_xlnm.Print_Titles" localSheetId="1">설비배관내역서!$1:$4</definedName>
    <definedName name="_xlnm.Print_Titles" localSheetId="0">총괄!$6:$7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0" i="1" l="1"/>
  <c r="K200" i="1"/>
  <c r="L200" i="1" s="1"/>
  <c r="J200" i="1"/>
  <c r="H200" i="1"/>
  <c r="F200" i="1"/>
  <c r="N197" i="1"/>
  <c r="K197" i="1"/>
  <c r="L197" i="1" s="1"/>
  <c r="J197" i="1"/>
  <c r="H197" i="1"/>
  <c r="F197" i="1"/>
  <c r="N174" i="1"/>
  <c r="K174" i="1"/>
  <c r="L174" i="1" s="1"/>
  <c r="J174" i="1"/>
  <c r="H174" i="1"/>
  <c r="F174" i="1"/>
  <c r="N128" i="1"/>
  <c r="K128" i="1"/>
  <c r="L128" i="1" s="1"/>
  <c r="J128" i="1"/>
  <c r="H128" i="1"/>
  <c r="F128" i="1"/>
  <c r="N151" i="1"/>
  <c r="K151" i="1"/>
  <c r="L151" i="1" s="1"/>
  <c r="J151" i="1"/>
  <c r="H151" i="1"/>
  <c r="F151" i="1"/>
  <c r="N176" i="1"/>
  <c r="K176" i="1"/>
  <c r="L176" i="1" s="1"/>
  <c r="J176" i="1"/>
  <c r="H176" i="1"/>
  <c r="F176" i="1"/>
  <c r="N160" i="1" l="1"/>
  <c r="K160" i="1"/>
  <c r="L160" i="1" s="1"/>
  <c r="J160" i="1"/>
  <c r="H160" i="1"/>
  <c r="F160" i="1"/>
  <c r="N159" i="1"/>
  <c r="K159" i="1"/>
  <c r="L159" i="1" s="1"/>
  <c r="J159" i="1"/>
  <c r="H159" i="1"/>
  <c r="F159" i="1"/>
  <c r="N153" i="1" l="1"/>
  <c r="K153" i="1"/>
  <c r="L153" i="1" s="1"/>
  <c r="J153" i="1"/>
  <c r="H153" i="1"/>
  <c r="F153" i="1"/>
  <c r="N130" i="1"/>
  <c r="K130" i="1"/>
  <c r="L130" i="1" s="1"/>
  <c r="J130" i="1"/>
  <c r="H130" i="1"/>
  <c r="F130" i="1"/>
  <c r="N136" i="1"/>
  <c r="K136" i="1"/>
  <c r="L136" i="1" s="1"/>
  <c r="J136" i="1"/>
  <c r="H136" i="1"/>
  <c r="F136" i="1"/>
  <c r="N137" i="1"/>
  <c r="K137" i="1"/>
  <c r="L137" i="1" s="1"/>
  <c r="J137" i="1"/>
  <c r="H137" i="1"/>
  <c r="F137" i="1"/>
  <c r="N8" i="1" l="1"/>
  <c r="N9" i="1"/>
  <c r="N10" i="1"/>
  <c r="N11" i="1"/>
  <c r="N12" i="1"/>
  <c r="N13" i="1"/>
  <c r="N14" i="1"/>
  <c r="D14" i="1" s="1"/>
  <c r="N15" i="1"/>
  <c r="N16" i="1"/>
  <c r="D16" i="1" s="1"/>
  <c r="N17" i="1"/>
  <c r="N18" i="1"/>
  <c r="N19" i="1"/>
  <c r="N20" i="1"/>
  <c r="N21" i="1"/>
  <c r="N22" i="1"/>
  <c r="N23" i="1"/>
  <c r="N24" i="1"/>
  <c r="N25" i="1"/>
  <c r="N26" i="1"/>
  <c r="N27" i="1"/>
  <c r="N28" i="1"/>
  <c r="D28" i="1" s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D41" i="1" s="1"/>
  <c r="N42" i="1"/>
  <c r="N43" i="1"/>
  <c r="N44" i="1"/>
  <c r="N45" i="1"/>
  <c r="N46" i="1"/>
  <c r="N47" i="1"/>
  <c r="N48" i="1"/>
  <c r="N49" i="1"/>
  <c r="N50" i="1"/>
  <c r="N51" i="1"/>
  <c r="N52" i="1"/>
  <c r="D52" i="1" s="1"/>
  <c r="N53" i="1"/>
  <c r="D53" i="1" s="1"/>
  <c r="N54" i="1"/>
  <c r="N55" i="1"/>
  <c r="N56" i="1"/>
  <c r="N57" i="1"/>
  <c r="N58" i="1"/>
  <c r="N59" i="1"/>
  <c r="N60" i="1"/>
  <c r="D60" i="1" s="1"/>
  <c r="N61" i="1"/>
  <c r="D61" i="1" s="1"/>
  <c r="N62" i="1"/>
  <c r="N63" i="1"/>
  <c r="N64" i="1"/>
  <c r="N65" i="1"/>
  <c r="N66" i="1"/>
  <c r="N67" i="1"/>
  <c r="N68" i="1"/>
  <c r="N69" i="1"/>
  <c r="N70" i="1"/>
  <c r="N71" i="1"/>
  <c r="D71" i="1" s="1"/>
  <c r="N72" i="1"/>
  <c r="N73" i="1"/>
  <c r="N74" i="1"/>
  <c r="N75" i="1"/>
  <c r="N76" i="1"/>
  <c r="N77" i="1"/>
  <c r="N78" i="1"/>
  <c r="N79" i="1"/>
  <c r="D79" i="1" s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D104" i="1" s="1"/>
  <c r="N105" i="1"/>
  <c r="N106" i="1"/>
  <c r="D106" i="1" s="1"/>
  <c r="N107" i="1"/>
  <c r="N108" i="1"/>
  <c r="N109" i="1"/>
  <c r="N110" i="1"/>
  <c r="N111" i="1"/>
  <c r="N112" i="1"/>
  <c r="N113" i="1"/>
  <c r="N114" i="1"/>
  <c r="D114" i="1" s="1"/>
  <c r="J114" i="1" s="1"/>
  <c r="N115" i="1"/>
  <c r="N116" i="1"/>
  <c r="N117" i="1"/>
  <c r="N118" i="1"/>
  <c r="N119" i="1"/>
  <c r="N120" i="1"/>
  <c r="N121" i="1"/>
  <c r="N122" i="1"/>
  <c r="N123" i="1"/>
  <c r="N124" i="1"/>
  <c r="N125" i="1"/>
  <c r="N126" i="1"/>
  <c r="D126" i="1" s="1"/>
  <c r="N127" i="1"/>
  <c r="N129" i="1"/>
  <c r="N131" i="1"/>
  <c r="N132" i="1"/>
  <c r="N133" i="1"/>
  <c r="N134" i="1"/>
  <c r="N135" i="1"/>
  <c r="D135" i="1" s="1"/>
  <c r="N138" i="1"/>
  <c r="N139" i="1"/>
  <c r="N140" i="1"/>
  <c r="D140" i="1" s="1"/>
  <c r="N141" i="1"/>
  <c r="N142" i="1"/>
  <c r="N143" i="1"/>
  <c r="N144" i="1"/>
  <c r="N145" i="1"/>
  <c r="D145" i="1" s="1"/>
  <c r="N146" i="1"/>
  <c r="N147" i="1"/>
  <c r="N148" i="1"/>
  <c r="N149" i="1"/>
  <c r="D149" i="1" s="1"/>
  <c r="N150" i="1"/>
  <c r="N152" i="1"/>
  <c r="N154" i="1"/>
  <c r="N155" i="1"/>
  <c r="N156" i="1"/>
  <c r="N157" i="1"/>
  <c r="N158" i="1"/>
  <c r="D158" i="1" s="1"/>
  <c r="N161" i="1"/>
  <c r="N162" i="1"/>
  <c r="N163" i="1"/>
  <c r="D163" i="1" s="1"/>
  <c r="N164" i="1"/>
  <c r="N165" i="1"/>
  <c r="N166" i="1"/>
  <c r="N167" i="1"/>
  <c r="N168" i="1"/>
  <c r="N169" i="1"/>
  <c r="N170" i="1"/>
  <c r="N171" i="1"/>
  <c r="N172" i="1"/>
  <c r="D172" i="1" s="1"/>
  <c r="N173" i="1"/>
  <c r="N175" i="1"/>
  <c r="N177" i="1"/>
  <c r="N178" i="1"/>
  <c r="N179" i="1"/>
  <c r="N180" i="1"/>
  <c r="N181" i="1"/>
  <c r="D181" i="1" s="1"/>
  <c r="N182" i="1"/>
  <c r="N183" i="1"/>
  <c r="N184" i="1"/>
  <c r="D184" i="1" s="1"/>
  <c r="N185" i="1"/>
  <c r="N186" i="1"/>
  <c r="N187" i="1"/>
  <c r="N188" i="1"/>
  <c r="N189" i="1"/>
  <c r="N190" i="1"/>
  <c r="N191" i="1"/>
  <c r="N192" i="1"/>
  <c r="N193" i="1"/>
  <c r="D193" i="1" s="1"/>
  <c r="N194" i="1"/>
  <c r="N195" i="1"/>
  <c r="N196" i="1"/>
  <c r="N198" i="1"/>
  <c r="N199" i="1"/>
  <c r="N201" i="1"/>
  <c r="N202" i="1"/>
  <c r="N203" i="1"/>
  <c r="D203" i="1" s="1"/>
  <c r="N204" i="1"/>
  <c r="N205" i="1"/>
  <c r="N206" i="1"/>
  <c r="D206" i="1" s="1"/>
  <c r="N207" i="1"/>
  <c r="N208" i="1"/>
  <c r="N209" i="1"/>
  <c r="N210" i="1"/>
  <c r="N211" i="1"/>
  <c r="N212" i="1"/>
  <c r="N213" i="1"/>
  <c r="N7" i="1"/>
  <c r="K202" i="1"/>
  <c r="L202" i="1" s="1"/>
  <c r="J202" i="1"/>
  <c r="H202" i="1"/>
  <c r="F202" i="1"/>
  <c r="K180" i="1"/>
  <c r="L180" i="1" s="1"/>
  <c r="J180" i="1"/>
  <c r="H180" i="1"/>
  <c r="F180" i="1"/>
  <c r="K157" i="1"/>
  <c r="L157" i="1" s="1"/>
  <c r="J157" i="1"/>
  <c r="H157" i="1"/>
  <c r="F157" i="1"/>
  <c r="K134" i="1"/>
  <c r="L134" i="1" s="1"/>
  <c r="J134" i="1"/>
  <c r="H134" i="1"/>
  <c r="F134" i="1"/>
  <c r="K195" i="1"/>
  <c r="L195" i="1" s="1"/>
  <c r="J195" i="1"/>
  <c r="H195" i="1"/>
  <c r="F195" i="1"/>
  <c r="K178" i="1"/>
  <c r="L178" i="1" s="1"/>
  <c r="J178" i="1"/>
  <c r="H178" i="1"/>
  <c r="F178" i="1"/>
  <c r="K155" i="1"/>
  <c r="L155" i="1" s="1"/>
  <c r="J155" i="1"/>
  <c r="H155" i="1"/>
  <c r="F155" i="1"/>
  <c r="K132" i="1"/>
  <c r="L132" i="1" s="1"/>
  <c r="J132" i="1"/>
  <c r="H132" i="1"/>
  <c r="F132" i="1"/>
  <c r="K68" i="1"/>
  <c r="L68" i="1" s="1"/>
  <c r="J68" i="1"/>
  <c r="H68" i="1"/>
  <c r="F68" i="1"/>
  <c r="K67" i="1"/>
  <c r="L67" i="1" s="1"/>
  <c r="J67" i="1"/>
  <c r="H67" i="1"/>
  <c r="F67" i="1"/>
  <c r="K66" i="1"/>
  <c r="L66" i="1" s="1"/>
  <c r="J66" i="1"/>
  <c r="H66" i="1"/>
  <c r="F66" i="1"/>
  <c r="K70" i="1"/>
  <c r="L70" i="1" s="1"/>
  <c r="J70" i="1"/>
  <c r="H70" i="1"/>
  <c r="F70" i="1"/>
  <c r="K69" i="1"/>
  <c r="L69" i="1" s="1"/>
  <c r="J69" i="1"/>
  <c r="H69" i="1"/>
  <c r="F69" i="1"/>
  <c r="K65" i="1"/>
  <c r="L65" i="1" s="1"/>
  <c r="J65" i="1"/>
  <c r="H65" i="1"/>
  <c r="F65" i="1"/>
  <c r="K64" i="1"/>
  <c r="L64" i="1" s="1"/>
  <c r="J64" i="1"/>
  <c r="H64" i="1"/>
  <c r="F64" i="1"/>
  <c r="K63" i="1"/>
  <c r="L63" i="1" s="1"/>
  <c r="J63" i="1"/>
  <c r="H63" i="1"/>
  <c r="F63" i="1"/>
  <c r="K62" i="1"/>
  <c r="L62" i="1" s="1"/>
  <c r="J62" i="1"/>
  <c r="H62" i="1"/>
  <c r="F62" i="1"/>
  <c r="K61" i="1"/>
  <c r="K60" i="1"/>
  <c r="K76" i="1"/>
  <c r="L76" i="1" s="1"/>
  <c r="J76" i="1"/>
  <c r="H76" i="1"/>
  <c r="F76" i="1"/>
  <c r="K75" i="1"/>
  <c r="L75" i="1" s="1"/>
  <c r="J75" i="1"/>
  <c r="H75" i="1"/>
  <c r="F75" i="1"/>
  <c r="K77" i="1"/>
  <c r="L77" i="1" s="1"/>
  <c r="J77" i="1"/>
  <c r="H77" i="1"/>
  <c r="F77" i="1"/>
  <c r="K58" i="1"/>
  <c r="L58" i="1" s="1"/>
  <c r="J58" i="1"/>
  <c r="H58" i="1"/>
  <c r="F58" i="1"/>
  <c r="K57" i="1"/>
  <c r="L57" i="1" s="1"/>
  <c r="J57" i="1"/>
  <c r="H57" i="1"/>
  <c r="F57" i="1"/>
  <c r="K56" i="1"/>
  <c r="L56" i="1" s="1"/>
  <c r="J56" i="1"/>
  <c r="H56" i="1"/>
  <c r="F56" i="1"/>
  <c r="K52" i="1"/>
  <c r="K79" i="1"/>
  <c r="K78" i="1"/>
  <c r="L78" i="1" s="1"/>
  <c r="J78" i="1"/>
  <c r="H78" i="1"/>
  <c r="F78" i="1"/>
  <c r="K74" i="1"/>
  <c r="L74" i="1" s="1"/>
  <c r="J74" i="1"/>
  <c r="H74" i="1"/>
  <c r="F74" i="1"/>
  <c r="K73" i="1"/>
  <c r="L73" i="1" s="1"/>
  <c r="J73" i="1"/>
  <c r="H73" i="1"/>
  <c r="F73" i="1"/>
  <c r="K72" i="1"/>
  <c r="L72" i="1" s="1"/>
  <c r="J72" i="1"/>
  <c r="H72" i="1"/>
  <c r="F72" i="1"/>
  <c r="K71" i="1"/>
  <c r="K59" i="1"/>
  <c r="L59" i="1" s="1"/>
  <c r="J59" i="1"/>
  <c r="H59" i="1"/>
  <c r="F59" i="1"/>
  <c r="K55" i="1"/>
  <c r="L55" i="1" s="1"/>
  <c r="J55" i="1"/>
  <c r="H55" i="1"/>
  <c r="F55" i="1"/>
  <c r="K54" i="1"/>
  <c r="L54" i="1" s="1"/>
  <c r="J54" i="1"/>
  <c r="H54" i="1"/>
  <c r="F54" i="1"/>
  <c r="K40" i="1"/>
  <c r="L40" i="1" s="1"/>
  <c r="J40" i="1"/>
  <c r="H40" i="1"/>
  <c r="F40" i="1"/>
  <c r="K39" i="1"/>
  <c r="L39" i="1" s="1"/>
  <c r="J39" i="1"/>
  <c r="H39" i="1"/>
  <c r="F39" i="1"/>
  <c r="K38" i="1"/>
  <c r="L38" i="1" s="1"/>
  <c r="J38" i="1"/>
  <c r="H38" i="1"/>
  <c r="F38" i="1"/>
  <c r="K37" i="1"/>
  <c r="L37" i="1" s="1"/>
  <c r="J37" i="1"/>
  <c r="H37" i="1"/>
  <c r="F37" i="1"/>
  <c r="K36" i="1"/>
  <c r="L36" i="1" s="1"/>
  <c r="J36" i="1"/>
  <c r="H36" i="1"/>
  <c r="F36" i="1"/>
  <c r="K44" i="1"/>
  <c r="L44" i="1" s="1"/>
  <c r="J44" i="1"/>
  <c r="H44" i="1"/>
  <c r="F44" i="1"/>
  <c r="K43" i="1"/>
  <c r="L43" i="1" s="1"/>
  <c r="J43" i="1"/>
  <c r="H43" i="1"/>
  <c r="F43" i="1"/>
  <c r="K42" i="1"/>
  <c r="L42" i="1" s="1"/>
  <c r="J42" i="1"/>
  <c r="H42" i="1"/>
  <c r="F42" i="1"/>
  <c r="K41" i="1"/>
  <c r="K35" i="1"/>
  <c r="L35" i="1" s="1"/>
  <c r="J35" i="1"/>
  <c r="H35" i="1"/>
  <c r="F35" i="1"/>
  <c r="K34" i="1"/>
  <c r="L34" i="1" s="1"/>
  <c r="J34" i="1"/>
  <c r="H34" i="1"/>
  <c r="F34" i="1"/>
  <c r="K31" i="1"/>
  <c r="L31" i="1" s="1"/>
  <c r="J31" i="1"/>
  <c r="H31" i="1"/>
  <c r="F31" i="1"/>
  <c r="K30" i="1"/>
  <c r="L30" i="1" s="1"/>
  <c r="J30" i="1"/>
  <c r="H30" i="1"/>
  <c r="F30" i="1"/>
  <c r="K29" i="1"/>
  <c r="L29" i="1" s="1"/>
  <c r="J29" i="1"/>
  <c r="H29" i="1"/>
  <c r="F29" i="1"/>
  <c r="K28" i="1"/>
  <c r="K45" i="1"/>
  <c r="L45" i="1" s="1"/>
  <c r="J45" i="1"/>
  <c r="H45" i="1"/>
  <c r="F45" i="1"/>
  <c r="K210" i="1"/>
  <c r="L210" i="1" s="1"/>
  <c r="J210" i="1"/>
  <c r="H210" i="1"/>
  <c r="F210" i="1"/>
  <c r="K188" i="1"/>
  <c r="L188" i="1" s="1"/>
  <c r="J188" i="1"/>
  <c r="H188" i="1"/>
  <c r="F188" i="1"/>
  <c r="K167" i="1"/>
  <c r="L167" i="1" s="1"/>
  <c r="J167" i="1"/>
  <c r="H167" i="1"/>
  <c r="F167" i="1"/>
  <c r="K144" i="1"/>
  <c r="L144" i="1" s="1"/>
  <c r="J144" i="1"/>
  <c r="H144" i="1"/>
  <c r="F144" i="1"/>
  <c r="K118" i="1"/>
  <c r="L118" i="1" s="1"/>
  <c r="J118" i="1"/>
  <c r="H118" i="1"/>
  <c r="F118" i="1"/>
  <c r="K20" i="1"/>
  <c r="L20" i="1" s="1"/>
  <c r="J20" i="1"/>
  <c r="H20" i="1"/>
  <c r="F20" i="1"/>
  <c r="K19" i="1"/>
  <c r="L19" i="1" s="1"/>
  <c r="J19" i="1"/>
  <c r="H19" i="1"/>
  <c r="F19" i="1"/>
  <c r="K18" i="1"/>
  <c r="L18" i="1" s="1"/>
  <c r="J18" i="1"/>
  <c r="H18" i="1"/>
  <c r="F18" i="1"/>
  <c r="K17" i="1"/>
  <c r="L17" i="1" s="1"/>
  <c r="J17" i="1"/>
  <c r="H17" i="1"/>
  <c r="F17" i="1"/>
  <c r="K16" i="1"/>
  <c r="K15" i="1"/>
  <c r="L15" i="1" s="1"/>
  <c r="J15" i="1"/>
  <c r="H15" i="1"/>
  <c r="F15" i="1"/>
  <c r="K11" i="1"/>
  <c r="L11" i="1" s="1"/>
  <c r="J11" i="1"/>
  <c r="H11" i="1"/>
  <c r="F11" i="1"/>
  <c r="K10" i="1"/>
  <c r="L10" i="1" s="1"/>
  <c r="J10" i="1"/>
  <c r="H10" i="1"/>
  <c r="F10" i="1"/>
  <c r="K14" i="1"/>
  <c r="K13" i="1"/>
  <c r="L13" i="1" s="1"/>
  <c r="J13" i="1"/>
  <c r="H13" i="1"/>
  <c r="F13" i="1"/>
  <c r="K12" i="1"/>
  <c r="L12" i="1" s="1"/>
  <c r="J12" i="1"/>
  <c r="H12" i="1"/>
  <c r="F12" i="1"/>
  <c r="K9" i="1"/>
  <c r="L9" i="1" s="1"/>
  <c r="J9" i="1"/>
  <c r="H9" i="1"/>
  <c r="F9" i="1"/>
  <c r="K8" i="1"/>
  <c r="L8" i="1" s="1"/>
  <c r="J8" i="1"/>
  <c r="H8" i="1"/>
  <c r="F8" i="1"/>
  <c r="K27" i="1"/>
  <c r="L27" i="1" s="1"/>
  <c r="J27" i="1"/>
  <c r="H27" i="1"/>
  <c r="F27" i="1"/>
  <c r="K26" i="1"/>
  <c r="L26" i="1" s="1"/>
  <c r="J26" i="1"/>
  <c r="H26" i="1"/>
  <c r="F26" i="1"/>
  <c r="K25" i="1"/>
  <c r="L25" i="1" s="1"/>
  <c r="J25" i="1"/>
  <c r="H25" i="1"/>
  <c r="F25" i="1"/>
  <c r="K24" i="1"/>
  <c r="L24" i="1" s="1"/>
  <c r="J24" i="1"/>
  <c r="H24" i="1"/>
  <c r="F24" i="1"/>
  <c r="K23" i="1"/>
  <c r="L23" i="1" s="1"/>
  <c r="J23" i="1"/>
  <c r="H23" i="1"/>
  <c r="F23" i="1"/>
  <c r="K116" i="1"/>
  <c r="L116" i="1" s="1"/>
  <c r="J116" i="1"/>
  <c r="H116" i="1"/>
  <c r="F116" i="1"/>
  <c r="K115" i="1"/>
  <c r="L115" i="1" s="1"/>
  <c r="J115" i="1"/>
  <c r="H115" i="1"/>
  <c r="F115" i="1"/>
  <c r="F95" i="1"/>
  <c r="H95" i="1"/>
  <c r="J95" i="1"/>
  <c r="K95" i="1"/>
  <c r="L95" i="1" s="1"/>
  <c r="F96" i="1"/>
  <c r="H96" i="1"/>
  <c r="J96" i="1"/>
  <c r="K96" i="1"/>
  <c r="L96" i="1" s="1"/>
  <c r="K117" i="1"/>
  <c r="L117" i="1" s="1"/>
  <c r="J117" i="1"/>
  <c r="H117" i="1"/>
  <c r="F117" i="1"/>
  <c r="K114" i="1"/>
  <c r="K113" i="1"/>
  <c r="L113" i="1" s="1"/>
  <c r="J113" i="1"/>
  <c r="H113" i="1"/>
  <c r="F113" i="1"/>
  <c r="K112" i="1"/>
  <c r="L112" i="1" s="1"/>
  <c r="J112" i="1"/>
  <c r="H112" i="1"/>
  <c r="F112" i="1"/>
  <c r="K110" i="1"/>
  <c r="L110" i="1" s="1"/>
  <c r="J110" i="1"/>
  <c r="H110" i="1"/>
  <c r="F110" i="1"/>
  <c r="K109" i="1"/>
  <c r="L109" i="1" s="1"/>
  <c r="J109" i="1"/>
  <c r="H109" i="1"/>
  <c r="F109" i="1"/>
  <c r="K108" i="1"/>
  <c r="L108" i="1" s="1"/>
  <c r="J108" i="1"/>
  <c r="H108" i="1"/>
  <c r="F108" i="1"/>
  <c r="K107" i="1"/>
  <c r="L107" i="1" s="1"/>
  <c r="J107" i="1"/>
  <c r="H107" i="1"/>
  <c r="F107" i="1"/>
  <c r="K106" i="1"/>
  <c r="K111" i="1"/>
  <c r="L111" i="1" s="1"/>
  <c r="J111" i="1"/>
  <c r="H111" i="1"/>
  <c r="F111" i="1"/>
  <c r="K103" i="1"/>
  <c r="L103" i="1" s="1"/>
  <c r="J103" i="1"/>
  <c r="H103" i="1"/>
  <c r="F103" i="1"/>
  <c r="F98" i="1"/>
  <c r="H98" i="1"/>
  <c r="J98" i="1"/>
  <c r="K98" i="1"/>
  <c r="L98" i="1" s="1"/>
  <c r="F60" i="1" l="1"/>
  <c r="H60" i="1"/>
  <c r="H28" i="1"/>
  <c r="J28" i="1"/>
  <c r="D88" i="1"/>
  <c r="F52" i="1"/>
  <c r="J52" i="1"/>
  <c r="H52" i="1"/>
  <c r="H16" i="1"/>
  <c r="J16" i="1"/>
  <c r="F16" i="1"/>
  <c r="F79" i="1"/>
  <c r="H79" i="1"/>
  <c r="J79" i="1"/>
  <c r="F71" i="1"/>
  <c r="H71" i="1"/>
  <c r="J71" i="1"/>
  <c r="F61" i="1"/>
  <c r="H61" i="1"/>
  <c r="J61" i="1"/>
  <c r="H41" i="1"/>
  <c r="F41" i="1"/>
  <c r="J41" i="1"/>
  <c r="J106" i="1"/>
  <c r="F106" i="1"/>
  <c r="H106" i="1"/>
  <c r="H14" i="1"/>
  <c r="D46" i="1"/>
  <c r="F14" i="1"/>
  <c r="J14" i="1"/>
  <c r="L14" i="1"/>
  <c r="L28" i="1"/>
  <c r="L41" i="1"/>
  <c r="J60" i="1"/>
  <c r="F28" i="1"/>
  <c r="L71" i="1"/>
  <c r="L79" i="1"/>
  <c r="L52" i="1"/>
  <c r="L60" i="1"/>
  <c r="L61" i="1"/>
  <c r="L106" i="1"/>
  <c r="L16" i="1"/>
  <c r="D119" i="1"/>
  <c r="F114" i="1"/>
  <c r="H114" i="1"/>
  <c r="L114" i="1"/>
  <c r="K209" i="1"/>
  <c r="L209" i="1" s="1"/>
  <c r="J209" i="1"/>
  <c r="H209" i="1"/>
  <c r="F209" i="1"/>
  <c r="K208" i="1"/>
  <c r="L208" i="1" s="1"/>
  <c r="J208" i="1"/>
  <c r="H208" i="1"/>
  <c r="F208" i="1"/>
  <c r="K187" i="1"/>
  <c r="L187" i="1" s="1"/>
  <c r="J187" i="1"/>
  <c r="H187" i="1"/>
  <c r="F187" i="1"/>
  <c r="K186" i="1"/>
  <c r="L186" i="1" s="1"/>
  <c r="J186" i="1"/>
  <c r="H186" i="1"/>
  <c r="F186" i="1"/>
  <c r="K166" i="1"/>
  <c r="L166" i="1" s="1"/>
  <c r="J166" i="1"/>
  <c r="H166" i="1"/>
  <c r="F166" i="1"/>
  <c r="K165" i="1"/>
  <c r="L165" i="1" s="1"/>
  <c r="J165" i="1"/>
  <c r="H165" i="1"/>
  <c r="F165" i="1"/>
  <c r="K143" i="1"/>
  <c r="L143" i="1" s="1"/>
  <c r="J143" i="1"/>
  <c r="H143" i="1"/>
  <c r="F143" i="1"/>
  <c r="K142" i="1"/>
  <c r="L142" i="1" s="1"/>
  <c r="J142" i="1"/>
  <c r="H142" i="1"/>
  <c r="F142" i="1"/>
  <c r="K213" i="1"/>
  <c r="L213" i="1" s="1"/>
  <c r="J213" i="1"/>
  <c r="H213" i="1"/>
  <c r="F213" i="1"/>
  <c r="K212" i="1"/>
  <c r="L212" i="1" s="1"/>
  <c r="J212" i="1"/>
  <c r="H212" i="1"/>
  <c r="F212" i="1"/>
  <c r="K211" i="1"/>
  <c r="D211" i="1"/>
  <c r="J211" i="1" s="1"/>
  <c r="K207" i="1"/>
  <c r="L207" i="1" s="1"/>
  <c r="J207" i="1"/>
  <c r="H207" i="1"/>
  <c r="F207" i="1"/>
  <c r="K206" i="1"/>
  <c r="L206" i="1" s="1"/>
  <c r="J206" i="1"/>
  <c r="H206" i="1"/>
  <c r="F206" i="1"/>
  <c r="K205" i="1"/>
  <c r="L205" i="1" s="1"/>
  <c r="J205" i="1"/>
  <c r="H205" i="1"/>
  <c r="F205" i="1"/>
  <c r="K204" i="1"/>
  <c r="L204" i="1" s="1"/>
  <c r="J204" i="1"/>
  <c r="H204" i="1"/>
  <c r="F204" i="1"/>
  <c r="K203" i="1"/>
  <c r="L203" i="1" s="1"/>
  <c r="J203" i="1"/>
  <c r="H203" i="1"/>
  <c r="F203" i="1"/>
  <c r="K201" i="1"/>
  <c r="L201" i="1" s="1"/>
  <c r="J201" i="1"/>
  <c r="H201" i="1"/>
  <c r="F201" i="1"/>
  <c r="K199" i="1"/>
  <c r="L199" i="1" s="1"/>
  <c r="J199" i="1"/>
  <c r="H199" i="1"/>
  <c r="F199" i="1"/>
  <c r="K198" i="1"/>
  <c r="L198" i="1" s="1"/>
  <c r="J198" i="1"/>
  <c r="H198" i="1"/>
  <c r="F198" i="1"/>
  <c r="K196" i="1"/>
  <c r="L196" i="1" s="1"/>
  <c r="J196" i="1"/>
  <c r="H196" i="1"/>
  <c r="F196" i="1"/>
  <c r="K194" i="1"/>
  <c r="L194" i="1" s="1"/>
  <c r="J194" i="1"/>
  <c r="H194" i="1"/>
  <c r="F194" i="1"/>
  <c r="K193" i="1"/>
  <c r="L193" i="1" s="1"/>
  <c r="J193" i="1"/>
  <c r="H193" i="1"/>
  <c r="F193" i="1"/>
  <c r="K192" i="1"/>
  <c r="L192" i="1" s="1"/>
  <c r="J192" i="1"/>
  <c r="H192" i="1"/>
  <c r="F192" i="1"/>
  <c r="K170" i="1"/>
  <c r="L170" i="1" s="1"/>
  <c r="J170" i="1"/>
  <c r="H170" i="1"/>
  <c r="F170" i="1"/>
  <c r="K169" i="1"/>
  <c r="L169" i="1" s="1"/>
  <c r="J169" i="1"/>
  <c r="H169" i="1"/>
  <c r="F169" i="1"/>
  <c r="K168" i="1"/>
  <c r="D168" i="1"/>
  <c r="J168" i="1" s="1"/>
  <c r="K164" i="1"/>
  <c r="L164" i="1" s="1"/>
  <c r="J164" i="1"/>
  <c r="H164" i="1"/>
  <c r="F164" i="1"/>
  <c r="K163" i="1"/>
  <c r="L163" i="1" s="1"/>
  <c r="J163" i="1"/>
  <c r="H163" i="1"/>
  <c r="F163" i="1"/>
  <c r="K162" i="1"/>
  <c r="L162" i="1" s="1"/>
  <c r="J162" i="1"/>
  <c r="H162" i="1"/>
  <c r="F162" i="1"/>
  <c r="K161" i="1"/>
  <c r="L161" i="1" s="1"/>
  <c r="J161" i="1"/>
  <c r="H161" i="1"/>
  <c r="F161" i="1"/>
  <c r="K158" i="1"/>
  <c r="L158" i="1" s="1"/>
  <c r="J158" i="1"/>
  <c r="H158" i="1"/>
  <c r="F158" i="1"/>
  <c r="K156" i="1"/>
  <c r="L156" i="1" s="1"/>
  <c r="J156" i="1"/>
  <c r="H156" i="1"/>
  <c r="F156" i="1"/>
  <c r="K154" i="1"/>
  <c r="L154" i="1" s="1"/>
  <c r="J154" i="1"/>
  <c r="H154" i="1"/>
  <c r="F154" i="1"/>
  <c r="K152" i="1"/>
  <c r="L152" i="1" s="1"/>
  <c r="J152" i="1"/>
  <c r="H152" i="1"/>
  <c r="F152" i="1"/>
  <c r="K150" i="1"/>
  <c r="L150" i="1" s="1"/>
  <c r="J150" i="1"/>
  <c r="H150" i="1"/>
  <c r="F150" i="1"/>
  <c r="K149" i="1"/>
  <c r="L149" i="1" s="1"/>
  <c r="J149" i="1"/>
  <c r="H149" i="1"/>
  <c r="F149" i="1"/>
  <c r="K148" i="1"/>
  <c r="L148" i="1" s="1"/>
  <c r="J148" i="1"/>
  <c r="H148" i="1"/>
  <c r="F148" i="1"/>
  <c r="K191" i="1"/>
  <c r="L191" i="1" s="1"/>
  <c r="J191" i="1"/>
  <c r="H191" i="1"/>
  <c r="F191" i="1"/>
  <c r="K190" i="1"/>
  <c r="L190" i="1" s="1"/>
  <c r="J190" i="1"/>
  <c r="H190" i="1"/>
  <c r="F190" i="1"/>
  <c r="K189" i="1"/>
  <c r="D189" i="1"/>
  <c r="J189" i="1" s="1"/>
  <c r="K185" i="1"/>
  <c r="L185" i="1" s="1"/>
  <c r="J185" i="1"/>
  <c r="H185" i="1"/>
  <c r="F185" i="1"/>
  <c r="K184" i="1"/>
  <c r="L184" i="1" s="1"/>
  <c r="J184" i="1"/>
  <c r="H184" i="1"/>
  <c r="F184" i="1"/>
  <c r="K183" i="1"/>
  <c r="L183" i="1" s="1"/>
  <c r="J183" i="1"/>
  <c r="H183" i="1"/>
  <c r="F183" i="1"/>
  <c r="K182" i="1"/>
  <c r="L182" i="1" s="1"/>
  <c r="J182" i="1"/>
  <c r="H182" i="1"/>
  <c r="F182" i="1"/>
  <c r="K181" i="1"/>
  <c r="L181" i="1" s="1"/>
  <c r="J181" i="1"/>
  <c r="H181" i="1"/>
  <c r="F181" i="1"/>
  <c r="K179" i="1"/>
  <c r="L179" i="1" s="1"/>
  <c r="J179" i="1"/>
  <c r="H179" i="1"/>
  <c r="F179" i="1"/>
  <c r="K177" i="1"/>
  <c r="L177" i="1" s="1"/>
  <c r="J177" i="1"/>
  <c r="H177" i="1"/>
  <c r="F177" i="1"/>
  <c r="K175" i="1"/>
  <c r="L175" i="1" s="1"/>
  <c r="J175" i="1"/>
  <c r="H175" i="1"/>
  <c r="F175" i="1"/>
  <c r="K173" i="1"/>
  <c r="L173" i="1" s="1"/>
  <c r="J173" i="1"/>
  <c r="H173" i="1"/>
  <c r="F173" i="1"/>
  <c r="K172" i="1"/>
  <c r="L172" i="1" s="1"/>
  <c r="J172" i="1"/>
  <c r="H172" i="1"/>
  <c r="F172" i="1"/>
  <c r="K171" i="1"/>
  <c r="L171" i="1" s="1"/>
  <c r="J171" i="1"/>
  <c r="H171" i="1"/>
  <c r="F171" i="1"/>
  <c r="K138" i="1"/>
  <c r="L138" i="1" s="1"/>
  <c r="J138" i="1"/>
  <c r="H138" i="1"/>
  <c r="F138" i="1"/>
  <c r="K133" i="1"/>
  <c r="L133" i="1" s="1"/>
  <c r="J133" i="1"/>
  <c r="H133" i="1"/>
  <c r="F133" i="1"/>
  <c r="K131" i="1"/>
  <c r="L131" i="1" s="1"/>
  <c r="J131" i="1"/>
  <c r="H131" i="1"/>
  <c r="F131" i="1"/>
  <c r="F211" i="1" l="1"/>
  <c r="L211" i="1"/>
  <c r="H211" i="1"/>
  <c r="F168" i="1"/>
  <c r="L168" i="1"/>
  <c r="H168" i="1"/>
  <c r="F189" i="1"/>
  <c r="L189" i="1"/>
  <c r="H189" i="1"/>
  <c r="K129" i="1" l="1"/>
  <c r="L129" i="1" s="1"/>
  <c r="J129" i="1"/>
  <c r="H129" i="1"/>
  <c r="F129" i="1"/>
  <c r="K135" i="1"/>
  <c r="L135" i="1" s="1"/>
  <c r="J135" i="1"/>
  <c r="H135" i="1"/>
  <c r="F135" i="1"/>
  <c r="K127" i="1"/>
  <c r="L127" i="1" s="1"/>
  <c r="J127" i="1"/>
  <c r="H127" i="1"/>
  <c r="F127" i="1"/>
  <c r="K141" i="1"/>
  <c r="L141" i="1" s="1"/>
  <c r="J141" i="1"/>
  <c r="H141" i="1"/>
  <c r="F141" i="1"/>
  <c r="K140" i="1"/>
  <c r="L140" i="1" s="1"/>
  <c r="J140" i="1"/>
  <c r="H140" i="1"/>
  <c r="F140" i="1"/>
  <c r="A12" i="2" l="1"/>
  <c r="F7" i="1"/>
  <c r="H7" i="1"/>
  <c r="J7" i="1"/>
  <c r="K7" i="1"/>
  <c r="L7" i="1" s="1"/>
  <c r="F21" i="1"/>
  <c r="H21" i="1"/>
  <c r="J21" i="1"/>
  <c r="K21" i="1"/>
  <c r="L21" i="1" s="1"/>
  <c r="F22" i="1"/>
  <c r="H22" i="1"/>
  <c r="J22" i="1"/>
  <c r="K22" i="1"/>
  <c r="L22" i="1" s="1"/>
  <c r="F32" i="1"/>
  <c r="H32" i="1"/>
  <c r="J32" i="1"/>
  <c r="K32" i="1"/>
  <c r="L32" i="1" s="1"/>
  <c r="F33" i="1"/>
  <c r="H33" i="1"/>
  <c r="J33" i="1"/>
  <c r="K33" i="1"/>
  <c r="L33" i="1" s="1"/>
  <c r="A10" i="2" l="1"/>
  <c r="A9" i="2"/>
  <c r="A8" i="2"/>
  <c r="A11" i="2"/>
  <c r="K87" i="1" l="1"/>
  <c r="L87" i="1" s="1"/>
  <c r="J87" i="1"/>
  <c r="H87" i="1"/>
  <c r="F87" i="1"/>
  <c r="H46" i="1" l="1"/>
  <c r="H85" i="1"/>
  <c r="H119" i="1"/>
  <c r="K147" i="1"/>
  <c r="L147" i="1" s="1"/>
  <c r="J147" i="1"/>
  <c r="H147" i="1"/>
  <c r="F147" i="1"/>
  <c r="K146" i="1"/>
  <c r="L146" i="1" s="1"/>
  <c r="J146" i="1"/>
  <c r="H146" i="1"/>
  <c r="F146" i="1"/>
  <c r="K145" i="1"/>
  <c r="K119" i="1"/>
  <c r="K139" i="1"/>
  <c r="L139" i="1" s="1"/>
  <c r="J139" i="1"/>
  <c r="H139" i="1"/>
  <c r="F139" i="1"/>
  <c r="K102" i="1"/>
  <c r="K101" i="1"/>
  <c r="K100" i="1"/>
  <c r="K99" i="1"/>
  <c r="L99" i="1" s="1"/>
  <c r="J99" i="1"/>
  <c r="H99" i="1"/>
  <c r="F99" i="1"/>
  <c r="K97" i="1"/>
  <c r="L97" i="1" s="1"/>
  <c r="J97" i="1"/>
  <c r="H97" i="1"/>
  <c r="F97" i="1"/>
  <c r="K86" i="1"/>
  <c r="K85" i="1"/>
  <c r="K46" i="1"/>
  <c r="K84" i="1"/>
  <c r="K83" i="1"/>
  <c r="K82" i="1"/>
  <c r="K81" i="1"/>
  <c r="L81" i="1" s="1"/>
  <c r="J81" i="1"/>
  <c r="H81" i="1"/>
  <c r="F81" i="1"/>
  <c r="K80" i="1"/>
  <c r="L80" i="1" s="1"/>
  <c r="J80" i="1"/>
  <c r="H80" i="1"/>
  <c r="F80" i="1"/>
  <c r="K53" i="1"/>
  <c r="L53" i="1" s="1"/>
  <c r="J53" i="1"/>
  <c r="H53" i="1"/>
  <c r="F53" i="1"/>
  <c r="J48" i="1"/>
  <c r="L119" i="1" l="1"/>
  <c r="J145" i="1"/>
  <c r="J119" i="1"/>
  <c r="F119" i="1"/>
  <c r="L82" i="1"/>
  <c r="J46" i="1"/>
  <c r="L102" i="1"/>
  <c r="L100" i="1"/>
  <c r="L86" i="1"/>
  <c r="H100" i="1"/>
  <c r="L85" i="1"/>
  <c r="L84" i="1"/>
  <c r="H102" i="1"/>
  <c r="J101" i="1"/>
  <c r="J100" i="1"/>
  <c r="J102" i="1"/>
  <c r="F100" i="1"/>
  <c r="F102" i="1"/>
  <c r="J85" i="1"/>
  <c r="F86" i="1"/>
  <c r="H86" i="1"/>
  <c r="F85" i="1"/>
  <c r="J86" i="1"/>
  <c r="L46" i="1"/>
  <c r="F46" i="1"/>
  <c r="H82" i="1"/>
  <c r="H84" i="1"/>
  <c r="J83" i="1"/>
  <c r="J82" i="1"/>
  <c r="J84" i="1"/>
  <c r="F82" i="1"/>
  <c r="F84" i="1"/>
  <c r="L145" i="1" l="1"/>
  <c r="F145" i="1"/>
  <c r="H145" i="1"/>
  <c r="H101" i="1"/>
  <c r="L101" i="1"/>
  <c r="F101" i="1"/>
  <c r="L83" i="1"/>
  <c r="H83" i="1"/>
  <c r="F83" i="1"/>
  <c r="F47" i="1"/>
  <c r="H47" i="1"/>
  <c r="J47" i="1"/>
  <c r="K47" i="1"/>
  <c r="L47" i="1" s="1"/>
  <c r="F48" i="1"/>
  <c r="H48" i="1"/>
  <c r="K48" i="1"/>
  <c r="L48" i="1" s="1"/>
  <c r="F88" i="1"/>
  <c r="H88" i="1"/>
  <c r="J88" i="1"/>
  <c r="J91" i="1" s="1"/>
  <c r="K88" i="1"/>
  <c r="L88" i="1" s="1"/>
  <c r="F89" i="1"/>
  <c r="H89" i="1"/>
  <c r="J89" i="1"/>
  <c r="K89" i="1"/>
  <c r="L89" i="1" s="1"/>
  <c r="F90" i="1"/>
  <c r="H90" i="1"/>
  <c r="J90" i="1"/>
  <c r="K90" i="1"/>
  <c r="L90" i="1" s="1"/>
  <c r="L91" i="1" l="1"/>
  <c r="F91" i="1"/>
  <c r="E10" i="2" s="1"/>
  <c r="F10" i="2" s="1"/>
  <c r="H91" i="1"/>
  <c r="G10" i="2" s="1"/>
  <c r="H10" i="2" s="1"/>
  <c r="I10" i="2"/>
  <c r="J10" i="2" s="1"/>
  <c r="F49" i="1"/>
  <c r="E9" i="2" s="1"/>
  <c r="F9" i="2" s="1"/>
  <c r="J49" i="1"/>
  <c r="H49" i="1"/>
  <c r="G9" i="2" s="1"/>
  <c r="H9" i="2" s="1"/>
  <c r="L49" i="1"/>
  <c r="L92" i="1" l="1"/>
  <c r="K10" i="2"/>
  <c r="L10" i="2"/>
  <c r="I9" i="2"/>
  <c r="J92" i="1"/>
  <c r="H92" i="1"/>
  <c r="F92" i="1"/>
  <c r="K126" i="1"/>
  <c r="L126" i="1" s="1"/>
  <c r="L214" i="1" s="1"/>
  <c r="J126" i="1"/>
  <c r="J214" i="1" s="1"/>
  <c r="I12" i="2" s="1"/>
  <c r="H126" i="1"/>
  <c r="H214" i="1" s="1"/>
  <c r="G12" i="2" s="1"/>
  <c r="F126" i="1"/>
  <c r="F214" i="1" s="1"/>
  <c r="E12" i="2" s="1"/>
  <c r="K9" i="2" l="1"/>
  <c r="J9" i="2"/>
  <c r="H12" i="2"/>
  <c r="F12" i="2"/>
  <c r="K121" i="1"/>
  <c r="L121" i="1" s="1"/>
  <c r="J121" i="1"/>
  <c r="H121" i="1"/>
  <c r="F121" i="1"/>
  <c r="K120" i="1"/>
  <c r="L120" i="1" s="1"/>
  <c r="J120" i="1"/>
  <c r="H120" i="1"/>
  <c r="F120" i="1"/>
  <c r="K105" i="1"/>
  <c r="L105" i="1" s="1"/>
  <c r="J105" i="1"/>
  <c r="H105" i="1"/>
  <c r="F105" i="1"/>
  <c r="K104" i="1"/>
  <c r="L104" i="1" s="1"/>
  <c r="L122" i="1" s="1"/>
  <c r="L215" i="1" s="1"/>
  <c r="J104" i="1"/>
  <c r="H104" i="1"/>
  <c r="H122" i="1" s="1"/>
  <c r="H215" i="1" s="1"/>
  <c r="F104" i="1"/>
  <c r="J122" i="1" l="1"/>
  <c r="F122" i="1"/>
  <c r="L9" i="2"/>
  <c r="E11" i="2" l="1"/>
  <c r="F11" i="2" s="1"/>
  <c r="F14" i="2" s="1"/>
  <c r="F215" i="1"/>
  <c r="I11" i="2"/>
  <c r="J11" i="2" s="1"/>
  <c r="J215" i="1"/>
  <c r="G11" i="2"/>
  <c r="K12" i="2"/>
  <c r="J12" i="2"/>
  <c r="H11" i="2" l="1"/>
  <c r="K11" i="2"/>
  <c r="L12" i="2"/>
  <c r="J14" i="2"/>
  <c r="H14" i="2" l="1"/>
  <c r="L11" i="2"/>
  <c r="L14" i="2" s="1"/>
</calcChain>
</file>

<file path=xl/sharedStrings.xml><?xml version="1.0" encoding="utf-8"?>
<sst xmlns="http://schemas.openxmlformats.org/spreadsheetml/2006/main" count="658" uniqueCount="170">
  <si>
    <t>공          종</t>
  </si>
  <si>
    <t>규     격</t>
  </si>
  <si>
    <t>단위</t>
  </si>
  <si>
    <t>수량</t>
  </si>
  <si>
    <t>재   료   비</t>
  </si>
  <si>
    <t>노   무   비</t>
  </si>
  <si>
    <t>경      비</t>
  </si>
  <si>
    <t>합      계</t>
  </si>
  <si>
    <t>비 고</t>
  </si>
  <si>
    <t>단    가</t>
  </si>
  <si>
    <t>금     액</t>
  </si>
  <si>
    <t>내      역      서</t>
    <phoneticPr fontId="2" type="noConversion"/>
  </si>
  <si>
    <t>소  계</t>
    <phoneticPr fontId="2" type="noConversion"/>
  </si>
  <si>
    <t>STS PIPE</t>
    <phoneticPr fontId="2" type="noConversion"/>
  </si>
  <si>
    <t>제수변 (10㎏/㎠)</t>
  </si>
  <si>
    <t>잡자재</t>
    <phoneticPr fontId="2" type="noConversion"/>
  </si>
  <si>
    <t>공구손료</t>
    <phoneticPr fontId="2" type="noConversion"/>
  </si>
  <si>
    <t>EA</t>
  </si>
  <si>
    <t>식</t>
    <phoneticPr fontId="2" type="noConversion"/>
  </si>
  <si>
    <t>시운전</t>
    <phoneticPr fontId="2" type="noConversion"/>
  </si>
  <si>
    <t>배관계통</t>
    <phoneticPr fontId="2" type="noConversion"/>
  </si>
  <si>
    <t>잡자재</t>
    <phoneticPr fontId="2" type="noConversion"/>
  </si>
  <si>
    <t>공구손료</t>
    <phoneticPr fontId="2" type="noConversion"/>
  </si>
  <si>
    <t>시운전</t>
    <phoneticPr fontId="2" type="noConversion"/>
  </si>
  <si>
    <t>공구손료</t>
    <phoneticPr fontId="2" type="noConversion"/>
  </si>
  <si>
    <t>배관계통</t>
    <phoneticPr fontId="2" type="noConversion"/>
  </si>
  <si>
    <t>식</t>
    <phoneticPr fontId="2" type="noConversion"/>
  </si>
  <si>
    <t>식</t>
    <phoneticPr fontId="2" type="noConversion"/>
  </si>
  <si>
    <t>식</t>
    <phoneticPr fontId="2" type="noConversion"/>
  </si>
  <si>
    <t>합  계</t>
    <phoneticPr fontId="2" type="noConversion"/>
  </si>
  <si>
    <t>150A</t>
    <phoneticPr fontId="2" type="noConversion"/>
  </si>
  <si>
    <t>STS FLANGE</t>
  </si>
  <si>
    <t>총  합계</t>
    <phoneticPr fontId="2" type="noConversion"/>
  </si>
  <si>
    <t>총    괄    내    역    서</t>
    <phoneticPr fontId="6" type="noConversion"/>
  </si>
  <si>
    <t xml:space="preserve">현장명 : </t>
    <phoneticPr fontId="6" type="noConversion"/>
  </si>
  <si>
    <t>업체명 :</t>
    <phoneticPr fontId="6" type="noConversion"/>
  </si>
  <si>
    <t>담당자 :</t>
    <phoneticPr fontId="6" type="noConversion"/>
  </si>
  <si>
    <t>단위</t>
    <phoneticPr fontId="6" type="noConversion"/>
  </si>
  <si>
    <t>수 량</t>
    <phoneticPr fontId="6" type="noConversion"/>
  </si>
  <si>
    <t>재  료  비</t>
    <phoneticPr fontId="6" type="noConversion"/>
  </si>
  <si>
    <t>노  무  비</t>
    <phoneticPr fontId="6" type="noConversion"/>
  </si>
  <si>
    <t>경  비</t>
    <phoneticPr fontId="6" type="noConversion"/>
  </si>
  <si>
    <t>합      계</t>
    <phoneticPr fontId="6" type="noConversion"/>
  </si>
  <si>
    <t>비고</t>
    <phoneticPr fontId="6" type="noConversion"/>
  </si>
  <si>
    <t>단가</t>
    <phoneticPr fontId="6" type="noConversion"/>
  </si>
  <si>
    <t>금액</t>
    <phoneticPr fontId="6" type="noConversion"/>
  </si>
  <si>
    <t>단가</t>
    <phoneticPr fontId="6" type="noConversion"/>
  </si>
  <si>
    <t>금액</t>
    <phoneticPr fontId="6" type="noConversion"/>
  </si>
  <si>
    <t>합  계</t>
    <phoneticPr fontId="6" type="noConversion"/>
  </si>
  <si>
    <t>공종명</t>
    <phoneticPr fontId="2" type="noConversion"/>
  </si>
  <si>
    <t>2. 토출부 배관 및 설비</t>
    <phoneticPr fontId="2" type="noConversion"/>
  </si>
  <si>
    <t>현장명 : 세종시 국립수목원 조성사업 중 수경설비 자재 납품 및 설치</t>
    <phoneticPr fontId="2" type="noConversion"/>
  </si>
  <si>
    <t>■ 저면배수시설 배관 및 설비</t>
    <phoneticPr fontId="2" type="noConversion"/>
  </si>
  <si>
    <t>식</t>
  </si>
  <si>
    <t>개소</t>
  </si>
  <si>
    <t>1. 저면배수시설 배관 및 설비 A</t>
    <phoneticPr fontId="2" type="noConversion"/>
  </si>
  <si>
    <t>2. 저면배수시설 배관 및 설비 B</t>
    <phoneticPr fontId="2" type="noConversion"/>
  </si>
  <si>
    <t>3. 저면배수시설 배관 및 설비 C</t>
    <phoneticPr fontId="2" type="noConversion"/>
  </si>
  <si>
    <t>4. 저면배수시설 배관 및 설비 D</t>
    <phoneticPr fontId="2" type="noConversion"/>
  </si>
  <si>
    <t>PE PIPE</t>
  </si>
  <si>
    <t>PE PIPE</t>
    <phoneticPr fontId="2" type="noConversion"/>
  </si>
  <si>
    <t>m</t>
    <phoneticPr fontId="2" type="noConversion"/>
  </si>
  <si>
    <t>PE PIPE 융착 접합 및 부착</t>
  </si>
  <si>
    <t>300A</t>
    <phoneticPr fontId="2" type="noConversion"/>
  </si>
  <si>
    <t>315A</t>
  </si>
  <si>
    <t>80A</t>
    <phoneticPr fontId="2" type="noConversion"/>
  </si>
  <si>
    <t>STS BAFFLE</t>
    <phoneticPr fontId="2" type="noConversion"/>
  </si>
  <si>
    <t>STS 304 / 외경 : 89.10mm, 두께 : 2.0mm</t>
    <phoneticPr fontId="2" type="noConversion"/>
  </si>
  <si>
    <t>80A</t>
    <phoneticPr fontId="2" type="noConversion"/>
  </si>
  <si>
    <t>300A</t>
    <phoneticPr fontId="2" type="noConversion"/>
  </si>
  <si>
    <t>150A</t>
    <phoneticPr fontId="2" type="noConversion"/>
  </si>
  <si>
    <t>150A</t>
    <phoneticPr fontId="2" type="noConversion"/>
  </si>
  <si>
    <t>STS PIPE</t>
  </si>
  <si>
    <t>m</t>
    <phoneticPr fontId="2" type="noConversion"/>
  </si>
  <si>
    <t>80A</t>
    <phoneticPr fontId="2" type="noConversion"/>
  </si>
  <si>
    <t>m</t>
    <phoneticPr fontId="2" type="noConversion"/>
  </si>
  <si>
    <t>m</t>
    <phoneticPr fontId="2" type="noConversion"/>
  </si>
  <si>
    <t>m</t>
    <phoneticPr fontId="2" type="noConversion"/>
  </si>
  <si>
    <t>WATER DETECTOR</t>
    <phoneticPr fontId="2" type="noConversion"/>
  </si>
  <si>
    <t>4P</t>
    <phoneticPr fontId="2" type="noConversion"/>
  </si>
  <si>
    <t>EA</t>
    <phoneticPr fontId="2" type="noConversion"/>
  </si>
  <si>
    <t>배수펌프</t>
    <phoneticPr fontId="2" type="noConversion"/>
  </si>
  <si>
    <t>80A*280LPM*1.1kw</t>
  </si>
  <si>
    <t>80A*280LPM*1.1kw</t>
    <phoneticPr fontId="2" type="noConversion"/>
  </si>
  <si>
    <t>BASKET FILTER</t>
  </si>
  <si>
    <t>유체살균기</t>
  </si>
  <si>
    <t>100A</t>
  </si>
  <si>
    <t>STS FLEXIBLE JOINT</t>
  </si>
  <si>
    <t>STS PAN CHECK VALVE</t>
  </si>
  <si>
    <t>STS BUTTERFLY VALVE</t>
  </si>
  <si>
    <t>BF-D500</t>
    <phoneticPr fontId="2" type="noConversion"/>
  </si>
  <si>
    <t>대</t>
  </si>
  <si>
    <t>PACKING (10㎏/㎠)</t>
  </si>
  <si>
    <t>STS REDUCER</t>
  </si>
  <si>
    <t>300A*100A</t>
  </si>
  <si>
    <t>m</t>
  </si>
  <si>
    <t>300A</t>
  </si>
  <si>
    <t>300A</t>
    <phoneticPr fontId="2" type="noConversion"/>
  </si>
  <si>
    <t>STS ELBOW</t>
  </si>
  <si>
    <t>STS TEE</t>
  </si>
  <si>
    <t>STS END CAP</t>
  </si>
  <si>
    <t>CANOPY</t>
  </si>
  <si>
    <t>300A</t>
    <phoneticPr fontId="2" type="noConversion"/>
  </si>
  <si>
    <t>300A</t>
    <phoneticPr fontId="2" type="noConversion"/>
  </si>
  <si>
    <t>BAFFLE</t>
  </si>
  <si>
    <t>제수변 STS FLANGE</t>
  </si>
  <si>
    <t>80A</t>
  </si>
  <si>
    <t>STS 304 / 외경 : 89.10mm, 두께 : 2.0mm</t>
  </si>
  <si>
    <t>STS 304 / 외경 : 318.5mm, 두께 : 4.5mm</t>
  </si>
  <si>
    <t>m</t>
    <phoneticPr fontId="2" type="noConversion"/>
  </si>
  <si>
    <t>STS PIPE(배수펌프 라인)</t>
  </si>
  <si>
    <t>STS PIPE(배수펌프 라인)</t>
    <phoneticPr fontId="2" type="noConversion"/>
  </si>
  <si>
    <t>배수펌프</t>
  </si>
  <si>
    <t>100A*1000LPM*3.7kw</t>
    <phoneticPr fontId="2" type="noConversion"/>
  </si>
  <si>
    <t>100A*1700LPM*7.5kw</t>
    <phoneticPr fontId="2" type="noConversion"/>
  </si>
  <si>
    <t>■  물순환시설 배관 및 설비</t>
    <phoneticPr fontId="2" type="noConversion"/>
  </si>
  <si>
    <t>일반 배수용 펌프</t>
  </si>
  <si>
    <t>INLINE PUMP</t>
  </si>
  <si>
    <t>INLINE PUMP</t>
    <phoneticPr fontId="2" type="noConversion"/>
  </si>
  <si>
    <t>100A*1660LPM*7.5kw</t>
    <phoneticPr fontId="2" type="noConversion"/>
  </si>
  <si>
    <t>200A*6000LPM*37kw</t>
    <phoneticPr fontId="2" type="noConversion"/>
  </si>
  <si>
    <t>EA</t>
    <phoneticPr fontId="2" type="noConversion"/>
  </si>
  <si>
    <t>EA</t>
    <phoneticPr fontId="2" type="noConversion"/>
  </si>
  <si>
    <t>BF-D400</t>
    <phoneticPr fontId="2" type="noConversion"/>
  </si>
  <si>
    <t>80A</t>
    <phoneticPr fontId="2" type="noConversion"/>
  </si>
  <si>
    <t>100A*80A</t>
    <phoneticPr fontId="2" type="noConversion"/>
  </si>
  <si>
    <t>100A</t>
    <phoneticPr fontId="2" type="noConversion"/>
  </si>
  <si>
    <t>m</t>
    <phoneticPr fontId="2" type="noConversion"/>
  </si>
  <si>
    <t>스테인레스 강관접합</t>
    <phoneticPr fontId="2" type="noConversion"/>
  </si>
  <si>
    <t>식</t>
    <phoneticPr fontId="2" type="noConversion"/>
  </si>
  <si>
    <t>-</t>
  </si>
  <si>
    <t>-</t>
    <phoneticPr fontId="2" type="noConversion"/>
  </si>
  <si>
    <t>BF-D600</t>
    <phoneticPr fontId="2" type="noConversion"/>
  </si>
  <si>
    <t>300A</t>
    <phoneticPr fontId="2" type="noConversion"/>
  </si>
  <si>
    <t>400A</t>
    <phoneticPr fontId="2" type="noConversion"/>
  </si>
  <si>
    <t>200A</t>
    <phoneticPr fontId="2" type="noConversion"/>
  </si>
  <si>
    <t>VALVE BOX</t>
  </si>
  <si>
    <t>VALVE KEY</t>
  </si>
  <si>
    <t>L=1000</t>
  </si>
  <si>
    <t>VALVE COVER</t>
  </si>
  <si>
    <t>350A</t>
    <phoneticPr fontId="2" type="noConversion"/>
  </si>
  <si>
    <t>PE PIPE(배수펌프 라인)</t>
    <phoneticPr fontId="2" type="noConversion"/>
  </si>
  <si>
    <t>제수변 STS FLANGE</t>
    <phoneticPr fontId="2" type="noConversion"/>
  </si>
  <si>
    <t>STS FLANGE</t>
    <phoneticPr fontId="2" type="noConversion"/>
  </si>
  <si>
    <t>STS PIPE</t>
    <phoneticPr fontId="2" type="noConversion"/>
  </si>
  <si>
    <t>150A</t>
    <phoneticPr fontId="2" type="noConversion"/>
  </si>
  <si>
    <t>STS 304 / 외경 : 165.20mm, 두께 : 4.0mm</t>
    <phoneticPr fontId="2" type="noConversion"/>
  </si>
  <si>
    <t>자동급수시스템</t>
    <phoneticPr fontId="2" type="noConversion"/>
  </si>
  <si>
    <t>150A</t>
    <phoneticPr fontId="2" type="noConversion"/>
  </si>
  <si>
    <t>SET</t>
    <phoneticPr fontId="2" type="noConversion"/>
  </si>
  <si>
    <t>100A</t>
    <phoneticPr fontId="2" type="noConversion"/>
  </si>
  <si>
    <t>PE PIPE</t>
    <phoneticPr fontId="2" type="noConversion"/>
  </si>
  <si>
    <t>STS PIPE</t>
    <phoneticPr fontId="2" type="noConversion"/>
  </si>
  <si>
    <t>FLOOR DRAIN</t>
    <phoneticPr fontId="2" type="noConversion"/>
  </si>
  <si>
    <t>150A</t>
    <phoneticPr fontId="2" type="noConversion"/>
  </si>
  <si>
    <t>스테인레스 강관접합</t>
  </si>
  <si>
    <t>합  계</t>
  </si>
  <si>
    <t>1. 물순환시설 기계실 내부 배관 및 설비</t>
    <phoneticPr fontId="2" type="noConversion"/>
  </si>
  <si>
    <t>■ 방지원도, 소쇄원계류 기계실 내부 배관 및 설비</t>
    <phoneticPr fontId="2" type="noConversion"/>
  </si>
  <si>
    <t>m</t>
    <phoneticPr fontId="2" type="noConversion"/>
  </si>
  <si>
    <t>90A</t>
    <phoneticPr fontId="2" type="noConversion"/>
  </si>
  <si>
    <t>STS 304 / 외경 :114.3mm, 두께 : 3.5mm</t>
    <phoneticPr fontId="2" type="noConversion"/>
  </si>
  <si>
    <t>그런퍼스 펌프</t>
  </si>
  <si>
    <t>그런퍼스 펌프</t>
    <phoneticPr fontId="2" type="noConversion"/>
  </si>
  <si>
    <t>STS 304 / 외경 :114.3mm, 두께 : 4.0mm</t>
  </si>
  <si>
    <t>SDR11 / PE100</t>
  </si>
  <si>
    <t>90A, 16.0kgf/cm2</t>
  </si>
  <si>
    <t>110A, 16.0kgf/cm2</t>
  </si>
  <si>
    <t>315A, 16.0kgf/cm2</t>
  </si>
  <si>
    <t>STS 304 / 외경 :114.3mm, 두께 : 4.0mm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</si>
</sst>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.00_-;\-* #,##0.0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name val="돋움"/>
      <family val="3"/>
      <charset val="129"/>
    </font>
    <font>
      <sz val="9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ill="0" applyBorder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4" xfId="0" applyFont="1" applyFill="1" applyBorder="1">
      <alignment vertical="center"/>
    </xf>
    <xf numFmtId="41" fontId="3" fillId="0" borderId="4" xfId="1" applyFont="1" applyFill="1" applyBorder="1">
      <alignment vertical="center"/>
    </xf>
    <xf numFmtId="0" fontId="3" fillId="0" borderId="0" xfId="0" applyFont="1" applyFill="1">
      <alignment vertical="center"/>
    </xf>
    <xf numFmtId="41" fontId="3" fillId="0" borderId="0" xfId="0" applyNumberFormat="1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1" applyNumberFormat="1" applyFont="1" applyFill="1" applyBorder="1">
      <alignment vertical="center"/>
    </xf>
    <xf numFmtId="41" fontId="7" fillId="0" borderId="0" xfId="2" applyFont="1" applyAlignment="1">
      <alignment vertical="center"/>
    </xf>
    <xf numFmtId="0" fontId="5" fillId="0" borderId="0" xfId="2" applyNumberFormat="1" applyFont="1" applyAlignment="1">
      <alignment horizontal="center" vertical="center"/>
    </xf>
    <xf numFmtId="41" fontId="7" fillId="0" borderId="0" xfId="2" applyFont="1" applyAlignment="1">
      <alignment horizontal="center" vertical="center"/>
    </xf>
    <xf numFmtId="0" fontId="7" fillId="0" borderId="0" xfId="2" applyNumberFormat="1" applyFont="1" applyAlignment="1">
      <alignment horizontal="distributed" vertical="center"/>
    </xf>
    <xf numFmtId="41" fontId="8" fillId="0" borderId="0" xfId="2" applyFont="1" applyAlignment="1">
      <alignment vertical="center"/>
    </xf>
    <xf numFmtId="41" fontId="9" fillId="5" borderId="7" xfId="2" applyFont="1" applyFill="1" applyBorder="1" applyAlignment="1">
      <alignment horizontal="centerContinuous" vertical="center"/>
    </xf>
    <xf numFmtId="41" fontId="9" fillId="5" borderId="9" xfId="2" applyFont="1" applyFill="1" applyBorder="1" applyAlignment="1">
      <alignment horizontal="centerContinuous" vertical="center"/>
    </xf>
    <xf numFmtId="41" fontId="9" fillId="5" borderId="10" xfId="2" applyFont="1" applyFill="1" applyBorder="1" applyAlignment="1">
      <alignment horizontal="centerContinuous" vertical="center"/>
    </xf>
    <xf numFmtId="41" fontId="9" fillId="5" borderId="8" xfId="2" applyFont="1" applyFill="1" applyBorder="1" applyAlignment="1">
      <alignment horizontal="centerContinuous" vertical="center"/>
    </xf>
    <xf numFmtId="41" fontId="9" fillId="0" borderId="0" xfId="2" applyFont="1" applyFill="1" applyAlignment="1">
      <alignment vertical="center"/>
    </xf>
    <xf numFmtId="41" fontId="9" fillId="5" borderId="11" xfId="2" applyFont="1" applyFill="1" applyBorder="1" applyAlignment="1">
      <alignment horizontal="center" vertical="center"/>
    </xf>
    <xf numFmtId="41" fontId="9" fillId="5" borderId="13" xfId="2" applyFont="1" applyFill="1" applyBorder="1" applyAlignment="1">
      <alignment horizontal="center" vertical="center"/>
    </xf>
    <xf numFmtId="41" fontId="9" fillId="5" borderId="14" xfId="2" applyFont="1" applyFill="1" applyBorder="1" applyAlignment="1">
      <alignment horizontal="center" vertical="center"/>
    </xf>
    <xf numFmtId="41" fontId="9" fillId="5" borderId="12" xfId="2" applyFont="1" applyFill="1" applyBorder="1" applyAlignment="1">
      <alignment horizontal="center" vertical="center"/>
    </xf>
    <xf numFmtId="41" fontId="9" fillId="0" borderId="0" xfId="2" applyFont="1" applyFill="1" applyAlignment="1">
      <alignment horizontal="center" vertical="center"/>
    </xf>
    <xf numFmtId="41" fontId="7" fillId="0" borderId="16" xfId="2" applyNumberFormat="1" applyFont="1" applyFill="1" applyBorder="1" applyAlignment="1">
      <alignment horizontal="center" vertical="center"/>
    </xf>
    <xf numFmtId="41" fontId="7" fillId="0" borderId="17" xfId="2" applyNumberFormat="1" applyFont="1" applyFill="1" applyBorder="1" applyAlignment="1">
      <alignment vertical="center"/>
    </xf>
    <xf numFmtId="41" fontId="7" fillId="0" borderId="15" xfId="2" applyNumberFormat="1" applyFont="1" applyFill="1" applyBorder="1" applyAlignment="1">
      <alignment horizontal="center" vertical="center"/>
    </xf>
    <xf numFmtId="41" fontId="7" fillId="0" borderId="17" xfId="2" applyNumberFormat="1" applyFont="1" applyFill="1" applyBorder="1" applyAlignment="1">
      <alignment horizontal="center" vertical="center"/>
    </xf>
    <xf numFmtId="41" fontId="7" fillId="0" borderId="18" xfId="2" applyNumberFormat="1" applyFont="1" applyFill="1" applyBorder="1" applyAlignment="1">
      <alignment horizontal="center" vertical="center"/>
    </xf>
    <xf numFmtId="41" fontId="11" fillId="0" borderId="0" xfId="2" applyFont="1" applyFill="1" applyAlignment="1">
      <alignment horizontal="center" vertical="center"/>
    </xf>
    <xf numFmtId="41" fontId="7" fillId="0" borderId="20" xfId="2" applyNumberFormat="1" applyFont="1" applyFill="1" applyBorder="1" applyAlignment="1">
      <alignment horizontal="center" vertical="center"/>
    </xf>
    <xf numFmtId="41" fontId="7" fillId="0" borderId="21" xfId="4" applyFont="1" applyFill="1" applyBorder="1" applyAlignment="1">
      <alignment vertical="center"/>
    </xf>
    <xf numFmtId="41" fontId="7" fillId="0" borderId="19" xfId="4" applyFont="1" applyFill="1" applyBorder="1" applyAlignment="1">
      <alignment horizontal="center" vertical="center"/>
    </xf>
    <xf numFmtId="41" fontId="7" fillId="0" borderId="21" xfId="4" applyFont="1" applyFill="1" applyBorder="1" applyAlignment="1">
      <alignment horizontal="center" vertical="center"/>
    </xf>
    <xf numFmtId="41" fontId="7" fillId="0" borderId="22" xfId="4" applyFont="1" applyFill="1" applyBorder="1" applyAlignment="1">
      <alignment horizontal="center" vertical="center"/>
    </xf>
    <xf numFmtId="41" fontId="7" fillId="0" borderId="20" xfId="4" applyFont="1" applyFill="1" applyBorder="1" applyAlignment="1">
      <alignment horizontal="center" vertical="center"/>
    </xf>
    <xf numFmtId="41" fontId="7" fillId="0" borderId="21" xfId="2" applyNumberFormat="1" applyFont="1" applyFill="1" applyBorder="1" applyAlignment="1">
      <alignment horizontal="center" vertical="center"/>
    </xf>
    <xf numFmtId="41" fontId="9" fillId="6" borderId="24" xfId="2" applyNumberFormat="1" applyFont="1" applyFill="1" applyBorder="1" applyAlignment="1">
      <alignment horizontal="center" vertical="center"/>
    </xf>
    <xf numFmtId="41" fontId="9" fillId="6" borderId="25" xfId="4" applyFont="1" applyFill="1" applyBorder="1" applyAlignment="1">
      <alignment vertical="center"/>
    </xf>
    <xf numFmtId="41" fontId="9" fillId="6" borderId="23" xfId="4" applyFont="1" applyFill="1" applyBorder="1" applyAlignment="1">
      <alignment horizontal="center" vertical="center"/>
    </xf>
    <xf numFmtId="41" fontId="9" fillId="6" borderId="25" xfId="4" applyFont="1" applyFill="1" applyBorder="1" applyAlignment="1">
      <alignment horizontal="center" vertical="center"/>
    </xf>
    <xf numFmtId="41" fontId="9" fillId="6" borderId="26" xfId="4" applyFont="1" applyFill="1" applyBorder="1" applyAlignment="1">
      <alignment horizontal="center" vertical="center"/>
    </xf>
    <xf numFmtId="41" fontId="9" fillId="6" borderId="24" xfId="4" applyFont="1" applyFill="1" applyBorder="1" applyAlignment="1">
      <alignment horizontal="center" vertical="center"/>
    </xf>
    <xf numFmtId="41" fontId="9" fillId="6" borderId="25" xfId="2" applyNumberFormat="1" applyFont="1" applyFill="1" applyBorder="1" applyAlignment="1">
      <alignment horizontal="center" vertical="center"/>
    </xf>
    <xf numFmtId="0" fontId="8" fillId="0" borderId="0" xfId="2" applyNumberFormat="1" applyFont="1" applyAlignment="1">
      <alignment horizontal="distributed" vertical="center"/>
    </xf>
    <xf numFmtId="41" fontId="8" fillId="0" borderId="0" xfId="2" applyFont="1" applyAlignment="1">
      <alignment horizontal="center" vertical="center"/>
    </xf>
    <xf numFmtId="0" fontId="12" fillId="0" borderId="4" xfId="0" applyFont="1" applyFill="1" applyBorder="1">
      <alignment vertical="center"/>
    </xf>
    <xf numFmtId="2" fontId="3" fillId="0" borderId="0" xfId="0" applyNumberFormat="1" applyFont="1" applyFill="1">
      <alignment vertical="center"/>
    </xf>
    <xf numFmtId="0" fontId="3" fillId="0" borderId="4" xfId="0" applyFont="1" applyBorder="1" applyAlignment="1">
      <alignment horizontal="center" vertical="center"/>
    </xf>
    <xf numFmtId="41" fontId="7" fillId="0" borderId="29" xfId="2" applyNumberFormat="1" applyFont="1" applyBorder="1" applyAlignment="1">
      <alignment horizontal="center" vertical="center"/>
    </xf>
    <xf numFmtId="41" fontId="7" fillId="0" borderId="22" xfId="2" applyNumberFormat="1" applyFont="1" applyBorder="1" applyAlignment="1">
      <alignment horizontal="center" vertical="center"/>
    </xf>
    <xf numFmtId="41" fontId="9" fillId="6" borderId="30" xfId="2" applyNumberFormat="1" applyFont="1" applyFill="1" applyBorder="1" applyAlignment="1">
      <alignment horizontal="center" vertical="center"/>
    </xf>
    <xf numFmtId="41" fontId="9" fillId="6" borderId="26" xfId="2" applyNumberFormat="1" applyFont="1" applyFill="1" applyBorder="1" applyAlignment="1">
      <alignment horizontal="center" vertical="center"/>
    </xf>
    <xf numFmtId="0" fontId="9" fillId="5" borderId="31" xfId="2" applyNumberFormat="1" applyFont="1" applyFill="1" applyBorder="1" applyAlignment="1">
      <alignment horizontal="center" vertical="center"/>
    </xf>
    <xf numFmtId="0" fontId="9" fillId="5" borderId="32" xfId="2" applyNumberFormat="1" applyFont="1" applyFill="1" applyBorder="1" applyAlignment="1">
      <alignment horizontal="center" vertical="center"/>
    </xf>
    <xf numFmtId="0" fontId="9" fillId="5" borderId="33" xfId="2" applyNumberFormat="1" applyFont="1" applyFill="1" applyBorder="1" applyAlignment="1">
      <alignment horizontal="center" vertical="center"/>
    </xf>
    <xf numFmtId="0" fontId="9" fillId="5" borderId="34" xfId="2" applyNumberFormat="1" applyFont="1" applyFill="1" applyBorder="1" applyAlignment="1">
      <alignment horizontal="center" vertical="center"/>
    </xf>
    <xf numFmtId="41" fontId="9" fillId="0" borderId="29" xfId="2" applyNumberFormat="1" applyFont="1" applyFill="1" applyBorder="1" applyAlignment="1">
      <alignment vertical="center"/>
    </xf>
    <xf numFmtId="41" fontId="9" fillId="0" borderId="22" xfId="2" applyNumberFormat="1" applyFont="1" applyFill="1" applyBorder="1" applyAlignment="1">
      <alignment vertical="center"/>
    </xf>
    <xf numFmtId="0" fontId="5" fillId="0" borderId="0" xfId="2" applyNumberFormat="1" applyFont="1" applyAlignment="1">
      <alignment horizontal="center" vertical="center"/>
    </xf>
    <xf numFmtId="0" fontId="7" fillId="0" borderId="0" xfId="2" applyNumberFormat="1" applyFont="1" applyAlignment="1">
      <alignment horizontal="left" vertical="center"/>
    </xf>
    <xf numFmtId="41" fontId="9" fillId="5" borderId="8" xfId="2" applyFont="1" applyFill="1" applyBorder="1" applyAlignment="1">
      <alignment horizontal="center" vertical="center"/>
    </xf>
    <xf numFmtId="41" fontId="9" fillId="5" borderId="12" xfId="2" applyFont="1" applyFill="1" applyBorder="1" applyAlignment="1">
      <alignment horizontal="center" vertical="center"/>
    </xf>
    <xf numFmtId="41" fontId="9" fillId="5" borderId="9" xfId="2" applyFont="1" applyFill="1" applyBorder="1" applyAlignment="1">
      <alignment horizontal="center" vertical="center"/>
    </xf>
    <xf numFmtId="41" fontId="9" fillId="5" borderId="13" xfId="2" applyFont="1" applyFill="1" applyBorder="1" applyAlignment="1">
      <alignment horizontal="center" vertical="center"/>
    </xf>
    <xf numFmtId="41" fontId="9" fillId="0" borderId="27" xfId="2" applyNumberFormat="1" applyFont="1" applyBorder="1" applyAlignment="1">
      <alignment vertical="center"/>
    </xf>
    <xf numFmtId="41" fontId="9" fillId="0" borderId="28" xfId="2" applyNumberFormat="1" applyFont="1" applyBorder="1" applyAlignment="1">
      <alignment vertical="center"/>
    </xf>
    <xf numFmtId="41" fontId="9" fillId="0" borderId="29" xfId="2" applyNumberFormat="1" applyFont="1" applyBorder="1" applyAlignment="1">
      <alignment vertical="center"/>
    </xf>
    <xf numFmtId="41" fontId="9" fillId="0" borderId="22" xfId="2" applyNumberFormat="1" applyFont="1" applyBorder="1" applyAlignment="1">
      <alignment vertical="center"/>
    </xf>
    <xf numFmtId="41" fontId="7" fillId="0" borderId="29" xfId="2" applyNumberFormat="1" applyFont="1" applyFill="1" applyBorder="1" applyAlignment="1">
      <alignment vertical="center"/>
    </xf>
    <xf numFmtId="41" fontId="7" fillId="0" borderId="22" xfId="2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4" xfId="1" applyNumberFormat="1" applyFont="1" applyBorder="1">
      <alignment vertical="center"/>
    </xf>
    <xf numFmtId="41" fontId="3" fillId="0" borderId="4" xfId="1" applyFont="1" applyBorder="1">
      <alignment vertical="center"/>
    </xf>
    <xf numFmtId="41" fontId="3" fillId="0" borderId="0" xfId="0" applyNumberFormat="1" applyFont="1">
      <alignment vertical="center"/>
    </xf>
    <xf numFmtId="0" fontId="3" fillId="4" borderId="0" xfId="0" applyFont="1" applyFill="1">
      <alignment vertical="center"/>
    </xf>
    <xf numFmtId="2" fontId="3" fillId="4" borderId="0" xfId="0" applyNumberFormat="1" applyFont="1" applyFill="1">
      <alignment vertical="center"/>
    </xf>
    <xf numFmtId="41" fontId="3" fillId="4" borderId="0" xfId="0" applyNumberFormat="1" applyFont="1" applyFill="1">
      <alignment vertical="center"/>
    </xf>
    <xf numFmtId="41" fontId="12" fillId="0" borderId="4" xfId="1" applyFont="1" applyFill="1" applyBorder="1">
      <alignment vertical="center"/>
    </xf>
    <xf numFmtId="0" fontId="3" fillId="0" borderId="4" xfId="0" quotePrefix="1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4" xfId="0" applyFont="1" applyFill="1" applyBorder="1" applyAlignment="1">
      <alignment horizontal="center" vertical="center"/>
    </xf>
    <xf numFmtId="176" fontId="12" fillId="2" borderId="4" xfId="1" applyNumberFormat="1" applyFont="1" applyFill="1" applyBorder="1">
      <alignment vertical="center"/>
    </xf>
    <xf numFmtId="41" fontId="12" fillId="2" borderId="4" xfId="1" applyFont="1" applyFill="1" applyBorder="1">
      <alignment vertical="center"/>
    </xf>
    <xf numFmtId="2" fontId="12" fillId="0" borderId="0" xfId="0" applyNumberFormat="1" applyFont="1">
      <alignment vertical="center"/>
    </xf>
    <xf numFmtId="0" fontId="12" fillId="0" borderId="0" xfId="0" applyFont="1">
      <alignment vertical="center"/>
    </xf>
    <xf numFmtId="41" fontId="12" fillId="0" borderId="0" xfId="0" applyNumberFormat="1" applyFont="1">
      <alignment vertical="center"/>
    </xf>
    <xf numFmtId="0" fontId="12" fillId="0" borderId="4" xfId="0" applyFont="1" applyFill="1" applyBorder="1" applyAlignment="1">
      <alignment horizontal="center" vertical="center"/>
    </xf>
    <xf numFmtId="176" fontId="12" fillId="0" borderId="4" xfId="1" applyNumberFormat="1" applyFont="1" applyFill="1" applyBorder="1">
      <alignment vertical="center"/>
    </xf>
    <xf numFmtId="2" fontId="12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41" fontId="12" fillId="0" borderId="0" xfId="0" applyNumberFormat="1" applyFont="1" applyFill="1">
      <alignment vertical="center"/>
    </xf>
    <xf numFmtId="2" fontId="3" fillId="0" borderId="0" xfId="0" applyNumberFormat="1" applyFont="1">
      <alignment vertical="center"/>
    </xf>
    <xf numFmtId="41" fontId="12" fillId="2" borderId="4" xfId="0" applyNumberFormat="1" applyFont="1" applyFill="1" applyBorder="1">
      <alignment vertical="center"/>
    </xf>
    <xf numFmtId="0" fontId="12" fillId="7" borderId="4" xfId="0" applyFont="1" applyFill="1" applyBorder="1">
      <alignment vertical="center"/>
    </xf>
    <xf numFmtId="0" fontId="12" fillId="7" borderId="4" xfId="0" applyFont="1" applyFill="1" applyBorder="1" applyAlignment="1">
      <alignment horizontal="center" vertical="center"/>
    </xf>
    <xf numFmtId="176" fontId="12" fillId="7" borderId="4" xfId="1" applyNumberFormat="1" applyFont="1" applyFill="1" applyBorder="1">
      <alignment vertical="center"/>
    </xf>
    <xf numFmtId="41" fontId="12" fillId="7" borderId="4" xfId="0" applyNumberFormat="1" applyFont="1" applyFill="1" applyBorder="1">
      <alignment vertical="center"/>
    </xf>
    <xf numFmtId="2" fontId="3" fillId="7" borderId="6" xfId="0" applyNumberFormat="1" applyFont="1" applyFill="1" applyBorder="1">
      <alignment vertical="center"/>
    </xf>
    <xf numFmtId="0" fontId="3" fillId="7" borderId="6" xfId="0" applyFont="1" applyFill="1" applyBorder="1">
      <alignment vertical="center"/>
    </xf>
    <xf numFmtId="41" fontId="3" fillId="7" borderId="6" xfId="0" applyNumberFormat="1" applyFont="1" applyFill="1" applyBorder="1">
      <alignment vertical="center"/>
    </xf>
    <xf numFmtId="41" fontId="12" fillId="0" borderId="4" xfId="0" applyNumberFormat="1" applyFont="1" applyFill="1" applyBorder="1">
      <alignment vertical="center"/>
    </xf>
    <xf numFmtId="2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2" fontId="3" fillId="7" borderId="0" xfId="0" applyNumberFormat="1" applyFont="1" applyFill="1">
      <alignment vertical="center"/>
    </xf>
    <xf numFmtId="0" fontId="3" fillId="7" borderId="0" xfId="0" applyFont="1" applyFill="1">
      <alignment vertical="center"/>
    </xf>
    <xf numFmtId="0" fontId="12" fillId="4" borderId="4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176" fontId="3" fillId="4" borderId="4" xfId="1" applyNumberFormat="1" applyFont="1" applyFill="1" applyBorder="1">
      <alignment vertical="center"/>
    </xf>
    <xf numFmtId="41" fontId="3" fillId="4" borderId="4" xfId="1" applyFont="1" applyFill="1" applyBorder="1">
      <alignment vertical="center"/>
    </xf>
    <xf numFmtId="0" fontId="3" fillId="4" borderId="4" xfId="0" quotePrefix="1" applyFont="1" applyFill="1" applyBorder="1">
      <alignment vertical="center"/>
    </xf>
    <xf numFmtId="41" fontId="12" fillId="7" borderId="4" xfId="1" applyFont="1" applyFill="1" applyBorder="1">
      <alignment vertical="center"/>
    </xf>
    <xf numFmtId="0" fontId="12" fillId="7" borderId="0" xfId="0" applyFont="1" applyFill="1">
      <alignment vertical="center"/>
    </xf>
    <xf numFmtId="41" fontId="12" fillId="7" borderId="0" xfId="0" applyNumberFormat="1" applyFont="1" applyFill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>
      <alignment vertical="center"/>
    </xf>
    <xf numFmtId="176" fontId="12" fillId="3" borderId="5" xfId="1" applyNumberFormat="1" applyFont="1" applyFill="1" applyBorder="1">
      <alignment vertical="center"/>
    </xf>
    <xf numFmtId="41" fontId="12" fillId="3" borderId="5" xfId="1" applyFont="1" applyFill="1" applyBorder="1">
      <alignment vertical="center"/>
    </xf>
    <xf numFmtId="0" fontId="3" fillId="3" borderId="0" xfId="0" applyFont="1" applyFill="1">
      <alignment vertical="center"/>
    </xf>
    <xf numFmtId="41" fontId="3" fillId="3" borderId="0" xfId="0" applyNumberFormat="1" applyFont="1" applyFill="1">
      <alignment vertical="center"/>
    </xf>
    <xf numFmtId="176" fontId="3" fillId="0" borderId="0" xfId="1" applyNumberFormat="1" applyFont="1">
      <alignment vertical="center"/>
    </xf>
  </cellXfs>
  <cellStyles count="5">
    <cellStyle name="쉼표 [0]" xfId="1" builtinId="6"/>
    <cellStyle name="쉼표 [0] 2" xfId="4"/>
    <cellStyle name="쉼표 [0]_연희동" xfId="2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3"/>
  <sheetViews>
    <sheetView view="pageBreakPreview" zoomScale="85" zoomScaleNormal="100" zoomScaleSheetLayoutView="85" workbookViewId="0">
      <selection activeCell="O8" sqref="O8"/>
    </sheetView>
  </sheetViews>
  <sheetFormatPr defaultColWidth="8.8984375" defaultRowHeight="18" customHeight="1" x14ac:dyDescent="0.4"/>
  <cols>
    <col min="1" max="1" width="18.8984375" style="10" customWidth="1"/>
    <col min="2" max="2" width="22.296875" style="9" customWidth="1"/>
    <col min="3" max="3" width="4.3984375" style="9" customWidth="1"/>
    <col min="4" max="4" width="9.3984375" style="7" customWidth="1"/>
    <col min="5" max="12" width="12.69921875" style="7" customWidth="1"/>
    <col min="13" max="13" width="22.19921875" style="7" bestFit="1" customWidth="1"/>
    <col min="14" max="16384" width="8.8984375" style="7"/>
  </cols>
  <sheetData>
    <row r="2" spans="1:13" ht="30" x14ac:dyDescent="0.4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30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8" customHeight="1" x14ac:dyDescent="0.4">
      <c r="A4" s="58" t="s">
        <v>34</v>
      </c>
      <c r="B4" s="58"/>
      <c r="I4" s="7" t="s">
        <v>35</v>
      </c>
      <c r="K4" s="7" t="s">
        <v>36</v>
      </c>
    </row>
    <row r="5" spans="1:13" s="11" customFormat="1" ht="7.5" customHeight="1" x14ac:dyDescent="0.4">
      <c r="A5" s="10"/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6" customFormat="1" ht="18" customHeight="1" x14ac:dyDescent="0.4">
      <c r="A6" s="51" t="s">
        <v>49</v>
      </c>
      <c r="B6" s="52"/>
      <c r="C6" s="59" t="s">
        <v>37</v>
      </c>
      <c r="D6" s="61" t="s">
        <v>38</v>
      </c>
      <c r="E6" s="12" t="s">
        <v>39</v>
      </c>
      <c r="F6" s="13"/>
      <c r="G6" s="12" t="s">
        <v>40</v>
      </c>
      <c r="H6" s="13"/>
      <c r="I6" s="12" t="s">
        <v>41</v>
      </c>
      <c r="J6" s="13"/>
      <c r="K6" s="14" t="s">
        <v>42</v>
      </c>
      <c r="L6" s="15"/>
      <c r="M6" s="61" t="s">
        <v>43</v>
      </c>
    </row>
    <row r="7" spans="1:13" s="21" customFormat="1" ht="18" customHeight="1" thickBot="1" x14ac:dyDescent="0.45">
      <c r="A7" s="53"/>
      <c r="B7" s="54"/>
      <c r="C7" s="60"/>
      <c r="D7" s="62"/>
      <c r="E7" s="17" t="s">
        <v>44</v>
      </c>
      <c r="F7" s="18" t="s">
        <v>45</v>
      </c>
      <c r="G7" s="17" t="s">
        <v>46</v>
      </c>
      <c r="H7" s="18" t="s">
        <v>47</v>
      </c>
      <c r="I7" s="17" t="s">
        <v>44</v>
      </c>
      <c r="J7" s="18" t="s">
        <v>45</v>
      </c>
      <c r="K7" s="19" t="s">
        <v>44</v>
      </c>
      <c r="L7" s="20" t="s">
        <v>47</v>
      </c>
      <c r="M7" s="62"/>
    </row>
    <row r="8" spans="1:13" s="27" customFormat="1" ht="30" customHeight="1" thickTop="1" x14ac:dyDescent="0.4">
      <c r="A8" s="63" t="str">
        <f>설비배관내역서!A5</f>
        <v>■  물순환시설 배관 및 설비</v>
      </c>
      <c r="B8" s="64"/>
      <c r="C8" s="22"/>
      <c r="D8" s="23"/>
      <c r="E8" s="24"/>
      <c r="F8" s="25"/>
      <c r="G8" s="24"/>
      <c r="H8" s="25"/>
      <c r="I8" s="24"/>
      <c r="J8" s="25"/>
      <c r="K8" s="26"/>
      <c r="L8" s="22"/>
      <c r="M8" s="25"/>
    </row>
    <row r="9" spans="1:13" s="27" customFormat="1" ht="30" customHeight="1" x14ac:dyDescent="0.4">
      <c r="A9" s="67" t="str">
        <f>설비배관내역서!A6</f>
        <v>1. 물순환시설 기계실 내부 배관 및 설비</v>
      </c>
      <c r="B9" s="68"/>
      <c r="C9" s="28" t="s">
        <v>26</v>
      </c>
      <c r="D9" s="29">
        <v>1</v>
      </c>
      <c r="E9" s="30">
        <f>설비배관내역서!F49</f>
        <v>0</v>
      </c>
      <c r="F9" s="31">
        <f t="shared" ref="F9" si="0">E9*D9</f>
        <v>0</v>
      </c>
      <c r="G9" s="30">
        <f>설비배관내역서!H49</f>
        <v>0</v>
      </c>
      <c r="H9" s="31">
        <f t="shared" ref="H9" si="1">G9*D9</f>
        <v>0</v>
      </c>
      <c r="I9" s="30">
        <f>설비배관내역서!J49</f>
        <v>0</v>
      </c>
      <c r="J9" s="31">
        <f t="shared" ref="J9" si="2">I9*D9</f>
        <v>0</v>
      </c>
      <c r="K9" s="32">
        <f t="shared" ref="K9:L9" si="3">+I9+G9+E9</f>
        <v>0</v>
      </c>
      <c r="L9" s="33">
        <f t="shared" si="3"/>
        <v>0</v>
      </c>
      <c r="M9" s="34"/>
    </row>
    <row r="10" spans="1:13" s="27" customFormat="1" ht="30" customHeight="1" x14ac:dyDescent="0.4">
      <c r="A10" s="67" t="str">
        <f>설비배관내역서!A51</f>
        <v>2. 토출부 배관 및 설비</v>
      </c>
      <c r="B10" s="68"/>
      <c r="C10" s="28" t="s">
        <v>26</v>
      </c>
      <c r="D10" s="29">
        <v>1</v>
      </c>
      <c r="E10" s="30">
        <f>설비배관내역서!F91</f>
        <v>0</v>
      </c>
      <c r="F10" s="31">
        <f t="shared" ref="F10" si="4">E10*D10</f>
        <v>0</v>
      </c>
      <c r="G10" s="30">
        <f>설비배관내역서!H91</f>
        <v>0</v>
      </c>
      <c r="H10" s="31">
        <f t="shared" ref="H10" si="5">G10*D10</f>
        <v>0</v>
      </c>
      <c r="I10" s="30">
        <f>설비배관내역서!J91</f>
        <v>0</v>
      </c>
      <c r="J10" s="31">
        <f t="shared" ref="J10" si="6">I10*D10</f>
        <v>0</v>
      </c>
      <c r="K10" s="32">
        <f t="shared" ref="K10" si="7">+I10+G10+E10</f>
        <v>0</v>
      </c>
      <c r="L10" s="33">
        <f t="shared" ref="L10" si="8">+J10+H10+F10</f>
        <v>0</v>
      </c>
      <c r="M10" s="34"/>
    </row>
    <row r="11" spans="1:13" s="27" customFormat="1" ht="30" customHeight="1" x14ac:dyDescent="0.4">
      <c r="A11" s="65" t="str">
        <f>설비배관내역서!A94</f>
        <v>■ 방지원도, 소쇄원계류 기계실 내부 배관 및 설비</v>
      </c>
      <c r="B11" s="66"/>
      <c r="C11" s="28" t="s">
        <v>53</v>
      </c>
      <c r="D11" s="29">
        <v>1</v>
      </c>
      <c r="E11" s="30">
        <f>설비배관내역서!F122</f>
        <v>0</v>
      </c>
      <c r="F11" s="31">
        <f>E11*D11</f>
        <v>0</v>
      </c>
      <c r="G11" s="30">
        <f>설비배관내역서!H122</f>
        <v>0</v>
      </c>
      <c r="H11" s="31">
        <f>G11*D11</f>
        <v>0</v>
      </c>
      <c r="I11" s="30">
        <f>설비배관내역서!J122</f>
        <v>0</v>
      </c>
      <c r="J11" s="31">
        <f>I11*D11</f>
        <v>0</v>
      </c>
      <c r="K11" s="32">
        <f>+I11+G11+E11</f>
        <v>0</v>
      </c>
      <c r="L11" s="33">
        <f>+J11+H11+F11</f>
        <v>0</v>
      </c>
      <c r="M11" s="34"/>
    </row>
    <row r="12" spans="1:13" s="27" customFormat="1" ht="30" customHeight="1" x14ac:dyDescent="0.4">
      <c r="A12" s="55" t="str">
        <f>설비배관내역서!A124</f>
        <v>■ 저면배수시설 배관 및 설비</v>
      </c>
      <c r="B12" s="56"/>
      <c r="C12" s="28" t="s">
        <v>53</v>
      </c>
      <c r="D12" s="29">
        <v>1</v>
      </c>
      <c r="E12" s="30">
        <f>설비배관내역서!F214</f>
        <v>0</v>
      </c>
      <c r="F12" s="31">
        <f>E12*D12</f>
        <v>0</v>
      </c>
      <c r="G12" s="30">
        <f>설비배관내역서!H214</f>
        <v>0</v>
      </c>
      <c r="H12" s="31">
        <f>G12*D12</f>
        <v>0</v>
      </c>
      <c r="I12" s="30">
        <f>설비배관내역서!J214</f>
        <v>0</v>
      </c>
      <c r="J12" s="31">
        <f>I12*D12</f>
        <v>0</v>
      </c>
      <c r="K12" s="32">
        <f>+I12+G12+E12</f>
        <v>0</v>
      </c>
      <c r="L12" s="33">
        <f>+J12+H12+F12</f>
        <v>0</v>
      </c>
      <c r="M12" s="34"/>
    </row>
    <row r="13" spans="1:13" s="27" customFormat="1" ht="30" customHeight="1" x14ac:dyDescent="0.4">
      <c r="A13" s="47"/>
      <c r="B13" s="48"/>
      <c r="C13" s="28"/>
      <c r="D13" s="29"/>
      <c r="E13" s="30"/>
      <c r="F13" s="31"/>
      <c r="G13" s="30"/>
      <c r="H13" s="31"/>
      <c r="I13" s="30"/>
      <c r="J13" s="31"/>
      <c r="K13" s="32"/>
      <c r="L13" s="33"/>
      <c r="M13" s="34"/>
    </row>
    <row r="14" spans="1:13" s="11" customFormat="1" ht="30" customHeight="1" x14ac:dyDescent="0.4">
      <c r="A14" s="49" t="s">
        <v>48</v>
      </c>
      <c r="B14" s="50"/>
      <c r="C14" s="35"/>
      <c r="D14" s="36"/>
      <c r="E14" s="37"/>
      <c r="F14" s="38">
        <f>SUM(F9:F13)</f>
        <v>0</v>
      </c>
      <c r="G14" s="37"/>
      <c r="H14" s="38">
        <f>SUM(H9:H13)</f>
        <v>0</v>
      </c>
      <c r="I14" s="37"/>
      <c r="J14" s="38">
        <f>SUM(J9:J13)</f>
        <v>0</v>
      </c>
      <c r="K14" s="39"/>
      <c r="L14" s="40">
        <f>SUM(L9:L13)</f>
        <v>0</v>
      </c>
      <c r="M14" s="41"/>
    </row>
    <row r="15" spans="1:13" s="11" customFormat="1" ht="18" customHeight="1" x14ac:dyDescent="0.4">
      <c r="A15" s="42"/>
      <c r="B15" s="43"/>
      <c r="C15" s="43"/>
    </row>
    <row r="16" spans="1:13" s="11" customFormat="1" ht="18" customHeight="1" x14ac:dyDescent="0.4">
      <c r="A16" s="42"/>
      <c r="B16" s="43"/>
      <c r="C16" s="43"/>
    </row>
    <row r="17" spans="1:3" s="11" customFormat="1" ht="18" customHeight="1" x14ac:dyDescent="0.4">
      <c r="A17" s="42"/>
      <c r="B17" s="43"/>
      <c r="C17" s="43"/>
    </row>
    <row r="18" spans="1:3" s="11" customFormat="1" ht="18" customHeight="1" x14ac:dyDescent="0.4">
      <c r="A18" s="42"/>
      <c r="B18" s="43"/>
      <c r="C18" s="43"/>
    </row>
    <row r="19" spans="1:3" s="11" customFormat="1" ht="18" customHeight="1" x14ac:dyDescent="0.4">
      <c r="A19" s="42"/>
      <c r="B19" s="43"/>
      <c r="C19" s="43"/>
    </row>
    <row r="20" spans="1:3" s="11" customFormat="1" ht="18" customHeight="1" x14ac:dyDescent="0.4">
      <c r="A20" s="42"/>
      <c r="B20" s="43"/>
      <c r="C20" s="43"/>
    </row>
    <row r="21" spans="1:3" s="11" customFormat="1" ht="18" customHeight="1" x14ac:dyDescent="0.4">
      <c r="A21" s="42"/>
      <c r="B21" s="43"/>
      <c r="C21" s="43"/>
    </row>
    <row r="22" spans="1:3" s="11" customFormat="1" ht="18" customHeight="1" x14ac:dyDescent="0.4">
      <c r="A22" s="42"/>
      <c r="B22" s="43"/>
      <c r="C22" s="43"/>
    </row>
    <row r="23" spans="1:3" s="11" customFormat="1" ht="18" customHeight="1" x14ac:dyDescent="0.4">
      <c r="A23" s="42"/>
      <c r="B23" s="43"/>
      <c r="C23" s="43"/>
    </row>
    <row r="24" spans="1:3" s="11" customFormat="1" ht="18" customHeight="1" x14ac:dyDescent="0.4">
      <c r="A24" s="42"/>
      <c r="B24" s="43"/>
      <c r="C24" s="43"/>
    </row>
    <row r="25" spans="1:3" s="11" customFormat="1" ht="18" customHeight="1" x14ac:dyDescent="0.4">
      <c r="A25" s="42"/>
      <c r="B25" s="43"/>
      <c r="C25" s="43"/>
    </row>
    <row r="26" spans="1:3" s="11" customFormat="1" ht="18" customHeight="1" x14ac:dyDescent="0.4">
      <c r="A26" s="42"/>
      <c r="B26" s="43"/>
      <c r="C26" s="43"/>
    </row>
    <row r="27" spans="1:3" s="11" customFormat="1" ht="18" customHeight="1" x14ac:dyDescent="0.4">
      <c r="A27" s="42"/>
      <c r="B27" s="43"/>
      <c r="C27" s="43"/>
    </row>
    <row r="28" spans="1:3" s="11" customFormat="1" ht="18" customHeight="1" x14ac:dyDescent="0.4">
      <c r="A28" s="42"/>
      <c r="B28" s="43"/>
      <c r="C28" s="43"/>
    </row>
    <row r="29" spans="1:3" s="11" customFormat="1" ht="18" customHeight="1" x14ac:dyDescent="0.4">
      <c r="A29" s="42"/>
      <c r="B29" s="43"/>
      <c r="C29" s="43"/>
    </row>
    <row r="30" spans="1:3" s="11" customFormat="1" ht="18" customHeight="1" x14ac:dyDescent="0.4">
      <c r="A30" s="42"/>
      <c r="B30" s="43"/>
      <c r="C30" s="43"/>
    </row>
    <row r="31" spans="1:3" s="11" customFormat="1" ht="18" customHeight="1" x14ac:dyDescent="0.4">
      <c r="A31" s="42"/>
      <c r="B31" s="43"/>
      <c r="C31" s="43"/>
    </row>
    <row r="32" spans="1:3" s="11" customFormat="1" ht="18" customHeight="1" x14ac:dyDescent="0.4">
      <c r="A32" s="42"/>
      <c r="B32" s="43"/>
      <c r="C32" s="43"/>
    </row>
    <row r="33" spans="1:3" s="11" customFormat="1" ht="18" customHeight="1" x14ac:dyDescent="0.4">
      <c r="A33" s="42"/>
      <c r="B33" s="43"/>
      <c r="C33" s="43"/>
    </row>
    <row r="34" spans="1:3" s="11" customFormat="1" ht="18" customHeight="1" x14ac:dyDescent="0.4">
      <c r="A34" s="42"/>
      <c r="B34" s="43"/>
      <c r="C34" s="43"/>
    </row>
    <row r="35" spans="1:3" s="11" customFormat="1" ht="18" customHeight="1" x14ac:dyDescent="0.4">
      <c r="A35" s="42"/>
      <c r="B35" s="43"/>
      <c r="C35" s="43"/>
    </row>
    <row r="36" spans="1:3" s="11" customFormat="1" ht="18" customHeight="1" x14ac:dyDescent="0.4">
      <c r="A36" s="42"/>
      <c r="B36" s="43"/>
      <c r="C36" s="43"/>
    </row>
    <row r="37" spans="1:3" s="11" customFormat="1" ht="18" customHeight="1" x14ac:dyDescent="0.4">
      <c r="A37" s="42"/>
      <c r="B37" s="43"/>
      <c r="C37" s="43"/>
    </row>
    <row r="38" spans="1:3" s="11" customFormat="1" ht="18" customHeight="1" x14ac:dyDescent="0.4">
      <c r="A38" s="42"/>
      <c r="B38" s="43"/>
      <c r="C38" s="43"/>
    </row>
    <row r="39" spans="1:3" s="11" customFormat="1" ht="18" customHeight="1" x14ac:dyDescent="0.4">
      <c r="A39" s="42"/>
      <c r="B39" s="43"/>
      <c r="C39" s="43"/>
    </row>
    <row r="40" spans="1:3" s="11" customFormat="1" ht="18" customHeight="1" x14ac:dyDescent="0.4">
      <c r="A40" s="42"/>
      <c r="B40" s="43"/>
      <c r="C40" s="43"/>
    </row>
    <row r="41" spans="1:3" s="11" customFormat="1" ht="18" customHeight="1" x14ac:dyDescent="0.4">
      <c r="A41" s="42"/>
      <c r="B41" s="43"/>
      <c r="C41" s="43"/>
    </row>
    <row r="42" spans="1:3" s="11" customFormat="1" ht="18" customHeight="1" x14ac:dyDescent="0.4">
      <c r="A42" s="42"/>
      <c r="B42" s="43"/>
      <c r="C42" s="43"/>
    </row>
    <row r="43" spans="1:3" s="11" customFormat="1" ht="18" customHeight="1" x14ac:dyDescent="0.4">
      <c r="A43" s="42"/>
      <c r="B43" s="43"/>
      <c r="C43" s="43"/>
    </row>
    <row r="44" spans="1:3" s="11" customFormat="1" ht="18" customHeight="1" x14ac:dyDescent="0.4">
      <c r="A44" s="42"/>
      <c r="B44" s="43"/>
      <c r="C44" s="43"/>
    </row>
    <row r="45" spans="1:3" s="11" customFormat="1" ht="18" customHeight="1" x14ac:dyDescent="0.4">
      <c r="A45" s="42"/>
      <c r="B45" s="43"/>
      <c r="C45" s="43"/>
    </row>
    <row r="46" spans="1:3" s="11" customFormat="1" ht="18" customHeight="1" x14ac:dyDescent="0.4">
      <c r="A46" s="42"/>
      <c r="B46" s="43"/>
      <c r="C46" s="43"/>
    </row>
    <row r="47" spans="1:3" s="11" customFormat="1" ht="18" customHeight="1" x14ac:dyDescent="0.4">
      <c r="A47" s="42"/>
      <c r="B47" s="43"/>
      <c r="C47" s="43"/>
    </row>
    <row r="48" spans="1:3" s="11" customFormat="1" ht="18" customHeight="1" x14ac:dyDescent="0.4">
      <c r="A48" s="42"/>
      <c r="B48" s="43"/>
      <c r="C48" s="43"/>
    </row>
    <row r="49" spans="1:3" s="11" customFormat="1" ht="18" customHeight="1" x14ac:dyDescent="0.4">
      <c r="A49" s="42"/>
      <c r="B49" s="43"/>
      <c r="C49" s="43"/>
    </row>
    <row r="50" spans="1:3" s="11" customFormat="1" ht="18" customHeight="1" x14ac:dyDescent="0.4">
      <c r="A50" s="42"/>
      <c r="B50" s="43"/>
      <c r="C50" s="43"/>
    </row>
    <row r="51" spans="1:3" s="11" customFormat="1" ht="18" customHeight="1" x14ac:dyDescent="0.4">
      <c r="A51" s="42"/>
      <c r="B51" s="43"/>
      <c r="C51" s="43"/>
    </row>
    <row r="52" spans="1:3" s="11" customFormat="1" ht="18" customHeight="1" x14ac:dyDescent="0.4">
      <c r="A52" s="42"/>
      <c r="B52" s="43"/>
      <c r="C52" s="43"/>
    </row>
    <row r="53" spans="1:3" s="11" customFormat="1" ht="18" customHeight="1" x14ac:dyDescent="0.4">
      <c r="A53" s="42"/>
      <c r="B53" s="43"/>
      <c r="C53" s="43"/>
    </row>
    <row r="54" spans="1:3" s="11" customFormat="1" ht="18" customHeight="1" x14ac:dyDescent="0.4">
      <c r="A54" s="42"/>
      <c r="B54" s="43"/>
      <c r="C54" s="43"/>
    </row>
    <row r="55" spans="1:3" s="11" customFormat="1" ht="18" customHeight="1" x14ac:dyDescent="0.4">
      <c r="A55" s="42"/>
      <c r="B55" s="43"/>
      <c r="C55" s="43"/>
    </row>
    <row r="56" spans="1:3" s="11" customFormat="1" ht="18" customHeight="1" x14ac:dyDescent="0.4">
      <c r="A56" s="42"/>
      <c r="B56" s="43"/>
      <c r="C56" s="43"/>
    </row>
    <row r="57" spans="1:3" s="11" customFormat="1" ht="18" customHeight="1" x14ac:dyDescent="0.4">
      <c r="A57" s="42"/>
      <c r="B57" s="43"/>
      <c r="C57" s="43"/>
    </row>
    <row r="58" spans="1:3" s="11" customFormat="1" ht="18" customHeight="1" x14ac:dyDescent="0.4">
      <c r="A58" s="42"/>
      <c r="B58" s="43"/>
      <c r="C58" s="43"/>
    </row>
    <row r="59" spans="1:3" s="11" customFormat="1" ht="18" customHeight="1" x14ac:dyDescent="0.4">
      <c r="A59" s="42"/>
      <c r="B59" s="43"/>
      <c r="C59" s="43"/>
    </row>
    <row r="60" spans="1:3" s="11" customFormat="1" ht="18" customHeight="1" x14ac:dyDescent="0.4">
      <c r="A60" s="42"/>
      <c r="B60" s="43"/>
      <c r="C60" s="43"/>
    </row>
    <row r="61" spans="1:3" s="11" customFormat="1" ht="18" customHeight="1" x14ac:dyDescent="0.4">
      <c r="A61" s="42"/>
      <c r="B61" s="43"/>
      <c r="C61" s="43"/>
    </row>
    <row r="62" spans="1:3" s="11" customFormat="1" ht="18" customHeight="1" x14ac:dyDescent="0.4">
      <c r="A62" s="42"/>
      <c r="B62" s="43"/>
      <c r="C62" s="43"/>
    </row>
    <row r="63" spans="1:3" s="11" customFormat="1" ht="18" customHeight="1" x14ac:dyDescent="0.4">
      <c r="A63" s="42"/>
      <c r="B63" s="43"/>
      <c r="C63" s="43"/>
    </row>
    <row r="64" spans="1:3" s="11" customFormat="1" ht="18" customHeight="1" x14ac:dyDescent="0.4">
      <c r="A64" s="42"/>
      <c r="B64" s="43"/>
      <c r="C64" s="43"/>
    </row>
    <row r="65" spans="1:3" s="11" customFormat="1" ht="18" customHeight="1" x14ac:dyDescent="0.4">
      <c r="A65" s="42"/>
      <c r="B65" s="43"/>
      <c r="C65" s="43"/>
    </row>
    <row r="66" spans="1:3" s="11" customFormat="1" ht="18" customHeight="1" x14ac:dyDescent="0.4">
      <c r="A66" s="42"/>
      <c r="B66" s="43"/>
      <c r="C66" s="43"/>
    </row>
    <row r="67" spans="1:3" s="11" customFormat="1" ht="18" customHeight="1" x14ac:dyDescent="0.4">
      <c r="A67" s="42"/>
      <c r="B67" s="43"/>
      <c r="C67" s="43"/>
    </row>
    <row r="68" spans="1:3" s="11" customFormat="1" ht="18" customHeight="1" x14ac:dyDescent="0.4">
      <c r="A68" s="42"/>
      <c r="B68" s="43"/>
      <c r="C68" s="43"/>
    </row>
    <row r="69" spans="1:3" s="11" customFormat="1" ht="18" customHeight="1" x14ac:dyDescent="0.4">
      <c r="A69" s="42"/>
      <c r="B69" s="43"/>
      <c r="C69" s="43"/>
    </row>
    <row r="70" spans="1:3" s="11" customFormat="1" ht="18" customHeight="1" x14ac:dyDescent="0.4">
      <c r="A70" s="42"/>
      <c r="B70" s="43"/>
      <c r="C70" s="43"/>
    </row>
    <row r="71" spans="1:3" s="11" customFormat="1" ht="18" customHeight="1" x14ac:dyDescent="0.4">
      <c r="A71" s="42"/>
      <c r="B71" s="43"/>
      <c r="C71" s="43"/>
    </row>
    <row r="72" spans="1:3" s="11" customFormat="1" ht="18" customHeight="1" x14ac:dyDescent="0.4">
      <c r="A72" s="42"/>
      <c r="B72" s="43"/>
      <c r="C72" s="43"/>
    </row>
    <row r="73" spans="1:3" s="11" customFormat="1" ht="18" customHeight="1" x14ac:dyDescent="0.4">
      <c r="A73" s="42"/>
      <c r="B73" s="43"/>
      <c r="C73" s="43"/>
    </row>
    <row r="74" spans="1:3" s="11" customFormat="1" ht="18" customHeight="1" x14ac:dyDescent="0.4">
      <c r="A74" s="42"/>
      <c r="B74" s="43"/>
      <c r="C74" s="43"/>
    </row>
    <row r="75" spans="1:3" s="11" customFormat="1" ht="18" customHeight="1" x14ac:dyDescent="0.4">
      <c r="A75" s="42"/>
      <c r="B75" s="43"/>
      <c r="C75" s="43"/>
    </row>
    <row r="76" spans="1:3" s="11" customFormat="1" ht="18" customHeight="1" x14ac:dyDescent="0.4">
      <c r="A76" s="42"/>
      <c r="B76" s="43"/>
      <c r="C76" s="43"/>
    </row>
    <row r="77" spans="1:3" s="11" customFormat="1" ht="18" customHeight="1" x14ac:dyDescent="0.4">
      <c r="A77" s="42"/>
      <c r="B77" s="43"/>
      <c r="C77" s="43"/>
    </row>
    <row r="78" spans="1:3" s="11" customFormat="1" ht="18" customHeight="1" x14ac:dyDescent="0.4">
      <c r="A78" s="42"/>
      <c r="B78" s="43"/>
      <c r="C78" s="43"/>
    </row>
    <row r="79" spans="1:3" s="11" customFormat="1" ht="18" customHeight="1" x14ac:dyDescent="0.4">
      <c r="A79" s="42"/>
      <c r="B79" s="43"/>
      <c r="C79" s="43"/>
    </row>
    <row r="80" spans="1:3" s="11" customFormat="1" ht="18" customHeight="1" x14ac:dyDescent="0.4">
      <c r="A80" s="42"/>
      <c r="B80" s="43"/>
      <c r="C80" s="43"/>
    </row>
    <row r="81" spans="1:3" s="11" customFormat="1" ht="18" customHeight="1" x14ac:dyDescent="0.4">
      <c r="A81" s="42"/>
      <c r="B81" s="43"/>
      <c r="C81" s="43"/>
    </row>
    <row r="82" spans="1:3" s="11" customFormat="1" ht="18" customHeight="1" x14ac:dyDescent="0.4">
      <c r="A82" s="42"/>
      <c r="B82" s="43"/>
      <c r="C82" s="43"/>
    </row>
    <row r="83" spans="1:3" s="11" customFormat="1" ht="18" customHeight="1" x14ac:dyDescent="0.4">
      <c r="A83" s="42"/>
      <c r="B83" s="43"/>
      <c r="C83" s="43"/>
    </row>
    <row r="84" spans="1:3" s="11" customFormat="1" ht="18" customHeight="1" x14ac:dyDescent="0.4">
      <c r="A84" s="42"/>
      <c r="B84" s="43"/>
      <c r="C84" s="43"/>
    </row>
    <row r="85" spans="1:3" s="11" customFormat="1" ht="18" customHeight="1" x14ac:dyDescent="0.4">
      <c r="A85" s="42"/>
      <c r="B85" s="43"/>
      <c r="C85" s="43"/>
    </row>
    <row r="86" spans="1:3" s="11" customFormat="1" ht="18" customHeight="1" x14ac:dyDescent="0.4">
      <c r="A86" s="42"/>
      <c r="B86" s="43"/>
      <c r="C86" s="43"/>
    </row>
    <row r="87" spans="1:3" s="11" customFormat="1" ht="18" customHeight="1" x14ac:dyDescent="0.4">
      <c r="A87" s="42"/>
      <c r="B87" s="43"/>
      <c r="C87" s="43"/>
    </row>
    <row r="88" spans="1:3" s="11" customFormat="1" ht="18" customHeight="1" x14ac:dyDescent="0.4">
      <c r="A88" s="42"/>
      <c r="B88" s="43"/>
      <c r="C88" s="43"/>
    </row>
    <row r="89" spans="1:3" s="11" customFormat="1" ht="18" customHeight="1" x14ac:dyDescent="0.4">
      <c r="A89" s="42"/>
      <c r="B89" s="43"/>
      <c r="C89" s="43"/>
    </row>
    <row r="90" spans="1:3" s="11" customFormat="1" ht="18" customHeight="1" x14ac:dyDescent="0.4">
      <c r="A90" s="42"/>
      <c r="B90" s="43"/>
      <c r="C90" s="43"/>
    </row>
    <row r="91" spans="1:3" s="11" customFormat="1" ht="18" customHeight="1" x14ac:dyDescent="0.4">
      <c r="A91" s="42"/>
      <c r="B91" s="43"/>
      <c r="C91" s="43"/>
    </row>
    <row r="92" spans="1:3" s="11" customFormat="1" ht="18" customHeight="1" x14ac:dyDescent="0.4">
      <c r="A92" s="42"/>
      <c r="B92" s="43"/>
      <c r="C92" s="43"/>
    </row>
    <row r="93" spans="1:3" s="11" customFormat="1" ht="18" customHeight="1" x14ac:dyDescent="0.4">
      <c r="A93" s="42"/>
      <c r="B93" s="43"/>
      <c r="C93" s="43"/>
    </row>
    <row r="94" spans="1:3" s="11" customFormat="1" ht="18" customHeight="1" x14ac:dyDescent="0.4">
      <c r="A94" s="42"/>
      <c r="B94" s="43"/>
      <c r="C94" s="43"/>
    </row>
    <row r="95" spans="1:3" s="11" customFormat="1" ht="18" customHeight="1" x14ac:dyDescent="0.4">
      <c r="A95" s="42"/>
      <c r="B95" s="43"/>
      <c r="C95" s="43"/>
    </row>
    <row r="96" spans="1:3" s="11" customFormat="1" ht="18" customHeight="1" x14ac:dyDescent="0.4">
      <c r="A96" s="42"/>
      <c r="B96" s="43"/>
      <c r="C96" s="43"/>
    </row>
    <row r="97" spans="1:3" s="11" customFormat="1" ht="18" customHeight="1" x14ac:dyDescent="0.4">
      <c r="A97" s="42"/>
      <c r="B97" s="43"/>
      <c r="C97" s="43"/>
    </row>
    <row r="98" spans="1:3" s="11" customFormat="1" ht="18" customHeight="1" x14ac:dyDescent="0.4">
      <c r="A98" s="42"/>
      <c r="B98" s="43"/>
      <c r="C98" s="43"/>
    </row>
    <row r="99" spans="1:3" s="11" customFormat="1" ht="18" customHeight="1" x14ac:dyDescent="0.4">
      <c r="A99" s="42"/>
      <c r="B99" s="43"/>
      <c r="C99" s="43"/>
    </row>
    <row r="100" spans="1:3" s="11" customFormat="1" ht="18" customHeight="1" x14ac:dyDescent="0.4">
      <c r="A100" s="42"/>
      <c r="B100" s="43"/>
      <c r="C100" s="43"/>
    </row>
    <row r="101" spans="1:3" s="11" customFormat="1" ht="18" customHeight="1" x14ac:dyDescent="0.4">
      <c r="A101" s="42"/>
      <c r="B101" s="43"/>
      <c r="C101" s="43"/>
    </row>
    <row r="102" spans="1:3" s="11" customFormat="1" ht="18" customHeight="1" x14ac:dyDescent="0.4">
      <c r="A102" s="42"/>
      <c r="B102" s="43"/>
      <c r="C102" s="43"/>
    </row>
    <row r="103" spans="1:3" s="11" customFormat="1" ht="18" customHeight="1" x14ac:dyDescent="0.4">
      <c r="A103" s="42"/>
      <c r="B103" s="43"/>
      <c r="C103" s="43"/>
    </row>
    <row r="104" spans="1:3" s="11" customFormat="1" ht="18" customHeight="1" x14ac:dyDescent="0.4">
      <c r="A104" s="42"/>
      <c r="B104" s="43"/>
      <c r="C104" s="43"/>
    </row>
    <row r="105" spans="1:3" s="11" customFormat="1" ht="18" customHeight="1" x14ac:dyDescent="0.4">
      <c r="A105" s="42"/>
      <c r="B105" s="43"/>
      <c r="C105" s="43"/>
    </row>
    <row r="106" spans="1:3" s="11" customFormat="1" ht="18" customHeight="1" x14ac:dyDescent="0.4">
      <c r="A106" s="42"/>
      <c r="B106" s="43"/>
      <c r="C106" s="43"/>
    </row>
    <row r="107" spans="1:3" s="11" customFormat="1" ht="18" customHeight="1" x14ac:dyDescent="0.4">
      <c r="A107" s="42"/>
      <c r="B107" s="43"/>
      <c r="C107" s="43"/>
    </row>
    <row r="108" spans="1:3" s="11" customFormat="1" ht="18" customHeight="1" x14ac:dyDescent="0.4">
      <c r="A108" s="42"/>
      <c r="B108" s="43"/>
      <c r="C108" s="43"/>
    </row>
    <row r="109" spans="1:3" s="11" customFormat="1" ht="18" customHeight="1" x14ac:dyDescent="0.4">
      <c r="A109" s="42"/>
      <c r="B109" s="43"/>
      <c r="C109" s="43"/>
    </row>
    <row r="110" spans="1:3" s="11" customFormat="1" ht="18" customHeight="1" x14ac:dyDescent="0.4">
      <c r="A110" s="42"/>
      <c r="B110" s="43"/>
      <c r="C110" s="43"/>
    </row>
    <row r="111" spans="1:3" s="11" customFormat="1" ht="18" customHeight="1" x14ac:dyDescent="0.4">
      <c r="A111" s="42"/>
      <c r="B111" s="43"/>
      <c r="C111" s="43"/>
    </row>
    <row r="112" spans="1:3" s="11" customFormat="1" ht="18" customHeight="1" x14ac:dyDescent="0.4">
      <c r="A112" s="42"/>
      <c r="B112" s="43"/>
      <c r="C112" s="43"/>
    </row>
    <row r="113" spans="1:3" s="11" customFormat="1" ht="18" customHeight="1" x14ac:dyDescent="0.4">
      <c r="A113" s="42"/>
      <c r="B113" s="43"/>
      <c r="C113" s="43"/>
    </row>
    <row r="114" spans="1:3" s="11" customFormat="1" ht="18" customHeight="1" x14ac:dyDescent="0.4">
      <c r="A114" s="42"/>
      <c r="B114" s="43"/>
      <c r="C114" s="43"/>
    </row>
    <row r="115" spans="1:3" s="11" customFormat="1" ht="18" customHeight="1" x14ac:dyDescent="0.4">
      <c r="A115" s="42"/>
      <c r="B115" s="43"/>
      <c r="C115" s="43"/>
    </row>
    <row r="116" spans="1:3" s="11" customFormat="1" ht="18" customHeight="1" x14ac:dyDescent="0.4">
      <c r="A116" s="42"/>
      <c r="B116" s="43"/>
      <c r="C116" s="43"/>
    </row>
    <row r="117" spans="1:3" s="11" customFormat="1" ht="18" customHeight="1" x14ac:dyDescent="0.4">
      <c r="A117" s="42"/>
      <c r="B117" s="43"/>
      <c r="C117" s="43"/>
    </row>
    <row r="118" spans="1:3" s="11" customFormat="1" ht="18" customHeight="1" x14ac:dyDescent="0.4">
      <c r="A118" s="42"/>
      <c r="B118" s="43"/>
      <c r="C118" s="43"/>
    </row>
    <row r="119" spans="1:3" s="11" customFormat="1" ht="18" customHeight="1" x14ac:dyDescent="0.4">
      <c r="A119" s="42"/>
      <c r="B119" s="43"/>
      <c r="C119" s="43"/>
    </row>
    <row r="120" spans="1:3" s="11" customFormat="1" ht="18" customHeight="1" x14ac:dyDescent="0.4">
      <c r="A120" s="42"/>
      <c r="B120" s="43"/>
      <c r="C120" s="43"/>
    </row>
    <row r="121" spans="1:3" s="11" customFormat="1" ht="18" customHeight="1" x14ac:dyDescent="0.4">
      <c r="A121" s="42"/>
      <c r="B121" s="43"/>
      <c r="C121" s="43"/>
    </row>
    <row r="122" spans="1:3" s="11" customFormat="1" ht="18" customHeight="1" x14ac:dyDescent="0.4">
      <c r="A122" s="42"/>
      <c r="B122" s="43"/>
      <c r="C122" s="43"/>
    </row>
    <row r="123" spans="1:3" s="11" customFormat="1" ht="18" customHeight="1" x14ac:dyDescent="0.4">
      <c r="A123" s="42"/>
      <c r="B123" s="43"/>
      <c r="C123" s="43"/>
    </row>
    <row r="124" spans="1:3" s="11" customFormat="1" ht="18" customHeight="1" x14ac:dyDescent="0.4">
      <c r="A124" s="42"/>
      <c r="B124" s="43"/>
      <c r="C124" s="43"/>
    </row>
    <row r="125" spans="1:3" s="11" customFormat="1" ht="18" customHeight="1" x14ac:dyDescent="0.4">
      <c r="A125" s="42"/>
      <c r="B125" s="43"/>
      <c r="C125" s="43"/>
    </row>
    <row r="126" spans="1:3" s="11" customFormat="1" ht="18" customHeight="1" x14ac:dyDescent="0.4">
      <c r="A126" s="42"/>
      <c r="B126" s="43"/>
      <c r="C126" s="43"/>
    </row>
    <row r="127" spans="1:3" s="11" customFormat="1" ht="18" customHeight="1" x14ac:dyDescent="0.4">
      <c r="A127" s="42"/>
      <c r="B127" s="43"/>
      <c r="C127" s="43"/>
    </row>
    <row r="128" spans="1:3" s="11" customFormat="1" ht="18" customHeight="1" x14ac:dyDescent="0.4">
      <c r="A128" s="42"/>
      <c r="B128" s="43"/>
      <c r="C128" s="43"/>
    </row>
    <row r="129" spans="1:3" s="11" customFormat="1" ht="18" customHeight="1" x14ac:dyDescent="0.4">
      <c r="A129" s="42"/>
      <c r="B129" s="43"/>
      <c r="C129" s="43"/>
    </row>
    <row r="130" spans="1:3" s="11" customFormat="1" ht="18" customHeight="1" x14ac:dyDescent="0.4">
      <c r="A130" s="42"/>
      <c r="B130" s="43"/>
      <c r="C130" s="43"/>
    </row>
    <row r="131" spans="1:3" s="11" customFormat="1" ht="18" customHeight="1" x14ac:dyDescent="0.4">
      <c r="A131" s="42"/>
      <c r="B131" s="43"/>
      <c r="C131" s="43"/>
    </row>
    <row r="132" spans="1:3" s="11" customFormat="1" ht="18" customHeight="1" x14ac:dyDescent="0.4">
      <c r="A132" s="42"/>
      <c r="B132" s="43"/>
      <c r="C132" s="43"/>
    </row>
    <row r="133" spans="1:3" s="11" customFormat="1" ht="18" customHeight="1" x14ac:dyDescent="0.4">
      <c r="A133" s="42"/>
      <c r="B133" s="43"/>
      <c r="C133" s="43"/>
    </row>
    <row r="134" spans="1:3" s="11" customFormat="1" ht="18" customHeight="1" x14ac:dyDescent="0.4">
      <c r="A134" s="42"/>
      <c r="B134" s="43"/>
      <c r="C134" s="43"/>
    </row>
    <row r="135" spans="1:3" s="11" customFormat="1" ht="18" customHeight="1" x14ac:dyDescent="0.4">
      <c r="A135" s="42"/>
      <c r="B135" s="43"/>
      <c r="C135" s="43"/>
    </row>
    <row r="136" spans="1:3" s="11" customFormat="1" ht="18" customHeight="1" x14ac:dyDescent="0.4">
      <c r="A136" s="42"/>
      <c r="B136" s="43"/>
      <c r="C136" s="43"/>
    </row>
    <row r="137" spans="1:3" s="11" customFormat="1" ht="18" customHeight="1" x14ac:dyDescent="0.4">
      <c r="A137" s="42"/>
      <c r="B137" s="43"/>
      <c r="C137" s="43"/>
    </row>
    <row r="138" spans="1:3" s="11" customFormat="1" ht="18" customHeight="1" x14ac:dyDescent="0.4">
      <c r="A138" s="42"/>
      <c r="B138" s="43"/>
      <c r="C138" s="43"/>
    </row>
    <row r="139" spans="1:3" s="11" customFormat="1" ht="18" customHeight="1" x14ac:dyDescent="0.4">
      <c r="A139" s="42"/>
      <c r="B139" s="43"/>
      <c r="C139" s="43"/>
    </row>
    <row r="140" spans="1:3" s="11" customFormat="1" ht="18" customHeight="1" x14ac:dyDescent="0.4">
      <c r="A140" s="42"/>
      <c r="B140" s="43"/>
      <c r="C140" s="43"/>
    </row>
    <row r="141" spans="1:3" s="11" customFormat="1" ht="18" customHeight="1" x14ac:dyDescent="0.4">
      <c r="A141" s="42"/>
      <c r="B141" s="43"/>
      <c r="C141" s="43"/>
    </row>
    <row r="142" spans="1:3" s="11" customFormat="1" ht="18" customHeight="1" x14ac:dyDescent="0.4">
      <c r="A142" s="42"/>
      <c r="B142" s="43"/>
      <c r="C142" s="43"/>
    </row>
    <row r="143" spans="1:3" s="11" customFormat="1" ht="18" customHeight="1" x14ac:dyDescent="0.4">
      <c r="A143" s="42"/>
      <c r="B143" s="43"/>
      <c r="C143" s="43"/>
    </row>
    <row r="144" spans="1:3" s="11" customFormat="1" ht="18" customHeight="1" x14ac:dyDescent="0.4">
      <c r="A144" s="42"/>
      <c r="B144" s="43"/>
      <c r="C144" s="43"/>
    </row>
    <row r="145" spans="1:3" s="11" customFormat="1" ht="18" customHeight="1" x14ac:dyDescent="0.4">
      <c r="A145" s="42"/>
      <c r="B145" s="43"/>
      <c r="C145" s="43"/>
    </row>
    <row r="146" spans="1:3" s="11" customFormat="1" ht="18" customHeight="1" x14ac:dyDescent="0.4">
      <c r="A146" s="42"/>
      <c r="B146" s="43"/>
      <c r="C146" s="43"/>
    </row>
    <row r="147" spans="1:3" s="11" customFormat="1" ht="18" customHeight="1" x14ac:dyDescent="0.4">
      <c r="A147" s="42"/>
      <c r="B147" s="43"/>
      <c r="C147" s="43"/>
    </row>
    <row r="148" spans="1:3" s="11" customFormat="1" ht="18" customHeight="1" x14ac:dyDescent="0.4">
      <c r="A148" s="42"/>
      <c r="B148" s="43"/>
      <c r="C148" s="43"/>
    </row>
    <row r="149" spans="1:3" s="11" customFormat="1" ht="18" customHeight="1" x14ac:dyDescent="0.4">
      <c r="A149" s="42"/>
      <c r="B149" s="43"/>
      <c r="C149" s="43"/>
    </row>
    <row r="150" spans="1:3" s="11" customFormat="1" ht="18" customHeight="1" x14ac:dyDescent="0.4">
      <c r="A150" s="42"/>
      <c r="B150" s="43"/>
      <c r="C150" s="43"/>
    </row>
    <row r="151" spans="1:3" s="11" customFormat="1" ht="18" customHeight="1" x14ac:dyDescent="0.4">
      <c r="A151" s="42"/>
      <c r="B151" s="43"/>
      <c r="C151" s="43"/>
    </row>
    <row r="152" spans="1:3" s="11" customFormat="1" ht="18" customHeight="1" x14ac:dyDescent="0.4">
      <c r="A152" s="42"/>
      <c r="B152" s="43"/>
      <c r="C152" s="43"/>
    </row>
    <row r="153" spans="1:3" s="11" customFormat="1" ht="18" customHeight="1" x14ac:dyDescent="0.4">
      <c r="A153" s="42"/>
      <c r="B153" s="43"/>
      <c r="C153" s="43"/>
    </row>
    <row r="154" spans="1:3" s="11" customFormat="1" ht="18" customHeight="1" x14ac:dyDescent="0.4">
      <c r="A154" s="42"/>
      <c r="B154" s="43"/>
      <c r="C154" s="43"/>
    </row>
    <row r="155" spans="1:3" s="11" customFormat="1" ht="18" customHeight="1" x14ac:dyDescent="0.4">
      <c r="A155" s="42"/>
      <c r="B155" s="43"/>
      <c r="C155" s="43"/>
    </row>
    <row r="156" spans="1:3" s="11" customFormat="1" ht="18" customHeight="1" x14ac:dyDescent="0.4">
      <c r="A156" s="42"/>
      <c r="B156" s="43"/>
      <c r="C156" s="43"/>
    </row>
    <row r="157" spans="1:3" s="11" customFormat="1" ht="18" customHeight="1" x14ac:dyDescent="0.4">
      <c r="A157" s="42"/>
      <c r="B157" s="43"/>
      <c r="C157" s="43"/>
    </row>
    <row r="158" spans="1:3" s="11" customFormat="1" ht="18" customHeight="1" x14ac:dyDescent="0.4">
      <c r="A158" s="42"/>
      <c r="B158" s="43"/>
      <c r="C158" s="43"/>
    </row>
    <row r="159" spans="1:3" s="11" customFormat="1" ht="18" customHeight="1" x14ac:dyDescent="0.4">
      <c r="A159" s="42"/>
      <c r="B159" s="43"/>
      <c r="C159" s="43"/>
    </row>
    <row r="160" spans="1:3" s="11" customFormat="1" ht="18" customHeight="1" x14ac:dyDescent="0.4">
      <c r="A160" s="42"/>
      <c r="B160" s="43"/>
      <c r="C160" s="43"/>
    </row>
    <row r="161" spans="1:3" s="11" customFormat="1" ht="18" customHeight="1" x14ac:dyDescent="0.4">
      <c r="A161" s="42"/>
      <c r="B161" s="43"/>
      <c r="C161" s="43"/>
    </row>
    <row r="162" spans="1:3" s="11" customFormat="1" ht="18" customHeight="1" x14ac:dyDescent="0.4">
      <c r="A162" s="42"/>
      <c r="B162" s="43"/>
      <c r="C162" s="43"/>
    </row>
    <row r="163" spans="1:3" s="11" customFormat="1" ht="18" customHeight="1" x14ac:dyDescent="0.4">
      <c r="A163" s="42"/>
      <c r="B163" s="43"/>
      <c r="C163" s="43"/>
    </row>
    <row r="164" spans="1:3" s="11" customFormat="1" ht="18" customHeight="1" x14ac:dyDescent="0.4">
      <c r="A164" s="42"/>
      <c r="B164" s="43"/>
      <c r="C164" s="43"/>
    </row>
    <row r="165" spans="1:3" s="11" customFormat="1" ht="18" customHeight="1" x14ac:dyDescent="0.4">
      <c r="A165" s="42"/>
      <c r="B165" s="43"/>
      <c r="C165" s="43"/>
    </row>
    <row r="166" spans="1:3" s="11" customFormat="1" ht="18" customHeight="1" x14ac:dyDescent="0.4">
      <c r="A166" s="42"/>
      <c r="B166" s="43"/>
      <c r="C166" s="43"/>
    </row>
    <row r="167" spans="1:3" s="11" customFormat="1" ht="18" customHeight="1" x14ac:dyDescent="0.4">
      <c r="A167" s="42"/>
      <c r="B167" s="43"/>
      <c r="C167" s="43"/>
    </row>
    <row r="168" spans="1:3" s="11" customFormat="1" ht="18" customHeight="1" x14ac:dyDescent="0.4">
      <c r="A168" s="42"/>
      <c r="B168" s="43"/>
      <c r="C168" s="43"/>
    </row>
    <row r="169" spans="1:3" s="11" customFormat="1" ht="18" customHeight="1" x14ac:dyDescent="0.4">
      <c r="A169" s="42"/>
      <c r="B169" s="43"/>
      <c r="C169" s="43"/>
    </row>
    <row r="170" spans="1:3" s="11" customFormat="1" ht="18" customHeight="1" x14ac:dyDescent="0.4">
      <c r="A170" s="42"/>
      <c r="B170" s="43"/>
      <c r="C170" s="43"/>
    </row>
    <row r="171" spans="1:3" s="11" customFormat="1" ht="18" customHeight="1" x14ac:dyDescent="0.4">
      <c r="A171" s="42"/>
      <c r="B171" s="43"/>
      <c r="C171" s="43"/>
    </row>
    <row r="172" spans="1:3" s="11" customFormat="1" ht="18" customHeight="1" x14ac:dyDescent="0.4">
      <c r="A172" s="42"/>
      <c r="B172" s="43"/>
      <c r="C172" s="43"/>
    </row>
    <row r="173" spans="1:3" s="11" customFormat="1" ht="18" customHeight="1" x14ac:dyDescent="0.4">
      <c r="A173" s="42"/>
      <c r="B173" s="43"/>
      <c r="C173" s="43"/>
    </row>
    <row r="174" spans="1:3" s="11" customFormat="1" ht="18" customHeight="1" x14ac:dyDescent="0.4">
      <c r="A174" s="42"/>
      <c r="B174" s="43"/>
      <c r="C174" s="43"/>
    </row>
    <row r="175" spans="1:3" s="11" customFormat="1" ht="18" customHeight="1" x14ac:dyDescent="0.4">
      <c r="A175" s="42"/>
      <c r="B175" s="43"/>
      <c r="C175" s="43"/>
    </row>
    <row r="176" spans="1:3" s="11" customFormat="1" ht="18" customHeight="1" x14ac:dyDescent="0.4">
      <c r="A176" s="42"/>
      <c r="B176" s="43"/>
      <c r="C176" s="43"/>
    </row>
    <row r="177" spans="1:3" s="11" customFormat="1" ht="18" customHeight="1" x14ac:dyDescent="0.4">
      <c r="A177" s="42"/>
      <c r="B177" s="43"/>
      <c r="C177" s="43"/>
    </row>
    <row r="178" spans="1:3" s="11" customFormat="1" ht="18" customHeight="1" x14ac:dyDescent="0.4">
      <c r="A178" s="42"/>
      <c r="B178" s="43"/>
      <c r="C178" s="43"/>
    </row>
    <row r="179" spans="1:3" s="11" customFormat="1" ht="18" customHeight="1" x14ac:dyDescent="0.4">
      <c r="A179" s="42"/>
      <c r="B179" s="43"/>
      <c r="C179" s="43"/>
    </row>
    <row r="180" spans="1:3" s="11" customFormat="1" ht="18" customHeight="1" x14ac:dyDescent="0.4">
      <c r="A180" s="42"/>
      <c r="B180" s="43"/>
      <c r="C180" s="43"/>
    </row>
    <row r="181" spans="1:3" s="11" customFormat="1" ht="18" customHeight="1" x14ac:dyDescent="0.4">
      <c r="A181" s="42"/>
      <c r="B181" s="43"/>
      <c r="C181" s="43"/>
    </row>
    <row r="182" spans="1:3" s="11" customFormat="1" ht="18" customHeight="1" x14ac:dyDescent="0.4">
      <c r="A182" s="42"/>
      <c r="B182" s="43"/>
      <c r="C182" s="43"/>
    </row>
    <row r="183" spans="1:3" s="11" customFormat="1" ht="18" customHeight="1" x14ac:dyDescent="0.4">
      <c r="A183" s="42"/>
      <c r="B183" s="43"/>
      <c r="C183" s="43"/>
    </row>
    <row r="184" spans="1:3" s="11" customFormat="1" ht="18" customHeight="1" x14ac:dyDescent="0.4">
      <c r="A184" s="42"/>
      <c r="B184" s="43"/>
      <c r="C184" s="43"/>
    </row>
    <row r="185" spans="1:3" s="11" customFormat="1" ht="18" customHeight="1" x14ac:dyDescent="0.4">
      <c r="A185" s="42"/>
      <c r="B185" s="43"/>
      <c r="C185" s="43"/>
    </row>
    <row r="186" spans="1:3" s="11" customFormat="1" ht="18" customHeight="1" x14ac:dyDescent="0.4">
      <c r="A186" s="42"/>
      <c r="B186" s="43"/>
      <c r="C186" s="43"/>
    </row>
    <row r="187" spans="1:3" s="11" customFormat="1" ht="18" customHeight="1" x14ac:dyDescent="0.4">
      <c r="A187" s="42"/>
      <c r="B187" s="43"/>
      <c r="C187" s="43"/>
    </row>
    <row r="188" spans="1:3" s="11" customFormat="1" ht="18" customHeight="1" x14ac:dyDescent="0.4">
      <c r="A188" s="42"/>
      <c r="B188" s="43"/>
      <c r="C188" s="43"/>
    </row>
    <row r="189" spans="1:3" s="11" customFormat="1" ht="18" customHeight="1" x14ac:dyDescent="0.4">
      <c r="A189" s="42"/>
      <c r="B189" s="43"/>
      <c r="C189" s="43"/>
    </row>
    <row r="190" spans="1:3" s="11" customFormat="1" ht="18" customHeight="1" x14ac:dyDescent="0.4">
      <c r="A190" s="42"/>
      <c r="B190" s="43"/>
      <c r="C190" s="43"/>
    </row>
    <row r="191" spans="1:3" s="11" customFormat="1" ht="18" customHeight="1" x14ac:dyDescent="0.4">
      <c r="A191" s="42"/>
      <c r="B191" s="43"/>
      <c r="C191" s="43"/>
    </row>
    <row r="192" spans="1:3" s="11" customFormat="1" ht="18" customHeight="1" x14ac:dyDescent="0.4">
      <c r="A192" s="42"/>
      <c r="B192" s="43"/>
      <c r="C192" s="43"/>
    </row>
    <row r="193" spans="1:3" s="11" customFormat="1" ht="18" customHeight="1" x14ac:dyDescent="0.4">
      <c r="A193" s="42"/>
      <c r="B193" s="43"/>
      <c r="C193" s="43"/>
    </row>
    <row r="194" spans="1:3" s="11" customFormat="1" ht="18" customHeight="1" x14ac:dyDescent="0.4">
      <c r="A194" s="42"/>
      <c r="B194" s="43"/>
      <c r="C194" s="43"/>
    </row>
    <row r="195" spans="1:3" s="11" customFormat="1" ht="18" customHeight="1" x14ac:dyDescent="0.4">
      <c r="A195" s="42"/>
      <c r="B195" s="43"/>
      <c r="C195" s="43"/>
    </row>
    <row r="196" spans="1:3" s="11" customFormat="1" ht="18" customHeight="1" x14ac:dyDescent="0.4">
      <c r="A196" s="42"/>
      <c r="B196" s="43"/>
      <c r="C196" s="43"/>
    </row>
    <row r="197" spans="1:3" s="11" customFormat="1" ht="18" customHeight="1" x14ac:dyDescent="0.4">
      <c r="A197" s="42"/>
      <c r="B197" s="43"/>
      <c r="C197" s="43"/>
    </row>
    <row r="198" spans="1:3" s="11" customFormat="1" ht="18" customHeight="1" x14ac:dyDescent="0.4">
      <c r="A198" s="42"/>
      <c r="B198" s="43"/>
      <c r="C198" s="43"/>
    </row>
    <row r="199" spans="1:3" s="11" customFormat="1" ht="18" customHeight="1" x14ac:dyDescent="0.4">
      <c r="A199" s="42"/>
      <c r="B199" s="43"/>
      <c r="C199" s="43"/>
    </row>
    <row r="200" spans="1:3" s="11" customFormat="1" ht="18" customHeight="1" x14ac:dyDescent="0.4">
      <c r="A200" s="42"/>
      <c r="B200" s="43"/>
      <c r="C200" s="43"/>
    </row>
    <row r="201" spans="1:3" s="11" customFormat="1" ht="18" customHeight="1" x14ac:dyDescent="0.4">
      <c r="A201" s="42"/>
      <c r="B201" s="43"/>
      <c r="C201" s="43"/>
    </row>
    <row r="202" spans="1:3" s="11" customFormat="1" ht="18" customHeight="1" x14ac:dyDescent="0.4">
      <c r="A202" s="42"/>
      <c r="B202" s="43"/>
      <c r="C202" s="43"/>
    </row>
    <row r="203" spans="1:3" s="11" customFormat="1" ht="18" customHeight="1" x14ac:dyDescent="0.4">
      <c r="A203" s="42"/>
      <c r="B203" s="43"/>
      <c r="C203" s="43"/>
    </row>
    <row r="204" spans="1:3" s="11" customFormat="1" ht="18" customHeight="1" x14ac:dyDescent="0.4">
      <c r="A204" s="42"/>
      <c r="B204" s="43"/>
      <c r="C204" s="43"/>
    </row>
    <row r="205" spans="1:3" s="11" customFormat="1" ht="18" customHeight="1" x14ac:dyDescent="0.4">
      <c r="A205" s="42"/>
      <c r="B205" s="43"/>
      <c r="C205" s="43"/>
    </row>
    <row r="206" spans="1:3" s="11" customFormat="1" ht="18" customHeight="1" x14ac:dyDescent="0.4">
      <c r="A206" s="42"/>
      <c r="B206" s="43"/>
      <c r="C206" s="43"/>
    </row>
    <row r="207" spans="1:3" s="11" customFormat="1" ht="18" customHeight="1" x14ac:dyDescent="0.4">
      <c r="A207" s="42"/>
      <c r="B207" s="43"/>
      <c r="C207" s="43"/>
    </row>
    <row r="208" spans="1:3" s="11" customFormat="1" ht="18" customHeight="1" x14ac:dyDescent="0.4">
      <c r="A208" s="42"/>
      <c r="B208" s="43"/>
      <c r="C208" s="43"/>
    </row>
    <row r="209" spans="1:3" s="11" customFormat="1" ht="18" customHeight="1" x14ac:dyDescent="0.4">
      <c r="A209" s="42"/>
      <c r="B209" s="43"/>
      <c r="C209" s="43"/>
    </row>
    <row r="210" spans="1:3" s="11" customFormat="1" ht="18" customHeight="1" x14ac:dyDescent="0.4">
      <c r="A210" s="42"/>
      <c r="B210" s="43"/>
      <c r="C210" s="43"/>
    </row>
    <row r="211" spans="1:3" s="11" customFormat="1" ht="18" customHeight="1" x14ac:dyDescent="0.4">
      <c r="A211" s="42"/>
      <c r="B211" s="43"/>
      <c r="C211" s="43"/>
    </row>
    <row r="212" spans="1:3" s="11" customFormat="1" ht="18" customHeight="1" x14ac:dyDescent="0.4">
      <c r="A212" s="42"/>
      <c r="B212" s="43"/>
      <c r="C212" s="43"/>
    </row>
    <row r="213" spans="1:3" s="11" customFormat="1" ht="18" customHeight="1" x14ac:dyDescent="0.4">
      <c r="A213" s="42"/>
      <c r="B213" s="43"/>
      <c r="C213" s="43"/>
    </row>
    <row r="214" spans="1:3" s="11" customFormat="1" ht="18" customHeight="1" x14ac:dyDescent="0.4">
      <c r="A214" s="42"/>
      <c r="B214" s="43"/>
      <c r="C214" s="43"/>
    </row>
    <row r="215" spans="1:3" s="11" customFormat="1" ht="18" customHeight="1" x14ac:dyDescent="0.4">
      <c r="A215" s="42"/>
      <c r="B215" s="43"/>
      <c r="C215" s="43"/>
    </row>
    <row r="216" spans="1:3" s="11" customFormat="1" ht="18" customHeight="1" x14ac:dyDescent="0.4">
      <c r="A216" s="42"/>
      <c r="B216" s="43"/>
      <c r="C216" s="43"/>
    </row>
    <row r="217" spans="1:3" s="11" customFormat="1" ht="18" customHeight="1" x14ac:dyDescent="0.4">
      <c r="A217" s="42"/>
      <c r="B217" s="43"/>
      <c r="C217" s="43"/>
    </row>
    <row r="218" spans="1:3" s="11" customFormat="1" ht="18" customHeight="1" x14ac:dyDescent="0.4">
      <c r="A218" s="42"/>
      <c r="B218" s="43"/>
      <c r="C218" s="43"/>
    </row>
    <row r="219" spans="1:3" s="11" customFormat="1" ht="18" customHeight="1" x14ac:dyDescent="0.4">
      <c r="A219" s="42"/>
      <c r="B219" s="43"/>
      <c r="C219" s="43"/>
    </row>
    <row r="220" spans="1:3" s="11" customFormat="1" ht="18" customHeight="1" x14ac:dyDescent="0.4">
      <c r="A220" s="42"/>
      <c r="B220" s="43"/>
      <c r="C220" s="43"/>
    </row>
    <row r="221" spans="1:3" s="11" customFormat="1" ht="18" customHeight="1" x14ac:dyDescent="0.4">
      <c r="A221" s="42"/>
      <c r="B221" s="43"/>
      <c r="C221" s="43"/>
    </row>
    <row r="222" spans="1:3" s="11" customFormat="1" ht="18" customHeight="1" x14ac:dyDescent="0.4">
      <c r="A222" s="42"/>
      <c r="B222" s="43"/>
      <c r="C222" s="43"/>
    </row>
    <row r="223" spans="1:3" s="11" customFormat="1" ht="18" customHeight="1" x14ac:dyDescent="0.4">
      <c r="A223" s="42"/>
      <c r="B223" s="43"/>
      <c r="C223" s="43"/>
    </row>
    <row r="224" spans="1:3" s="11" customFormat="1" ht="18" customHeight="1" x14ac:dyDescent="0.4">
      <c r="A224" s="42"/>
      <c r="B224" s="43"/>
      <c r="C224" s="43"/>
    </row>
    <row r="225" spans="1:3" s="11" customFormat="1" ht="18" customHeight="1" x14ac:dyDescent="0.4">
      <c r="A225" s="42"/>
      <c r="B225" s="43"/>
      <c r="C225" s="43"/>
    </row>
    <row r="226" spans="1:3" s="11" customFormat="1" ht="18" customHeight="1" x14ac:dyDescent="0.4">
      <c r="A226" s="42"/>
      <c r="B226" s="43"/>
      <c r="C226" s="43"/>
    </row>
    <row r="227" spans="1:3" s="11" customFormat="1" ht="18" customHeight="1" x14ac:dyDescent="0.4">
      <c r="A227" s="42"/>
      <c r="B227" s="43"/>
      <c r="C227" s="43"/>
    </row>
    <row r="228" spans="1:3" s="11" customFormat="1" ht="18" customHeight="1" x14ac:dyDescent="0.4">
      <c r="A228" s="42"/>
      <c r="B228" s="43"/>
      <c r="C228" s="43"/>
    </row>
    <row r="229" spans="1:3" s="11" customFormat="1" ht="18" customHeight="1" x14ac:dyDescent="0.4">
      <c r="A229" s="42"/>
      <c r="B229" s="43"/>
      <c r="C229" s="43"/>
    </row>
    <row r="230" spans="1:3" s="11" customFormat="1" ht="18" customHeight="1" x14ac:dyDescent="0.4">
      <c r="A230" s="42"/>
      <c r="B230" s="43"/>
      <c r="C230" s="43"/>
    </row>
    <row r="231" spans="1:3" s="11" customFormat="1" ht="18" customHeight="1" x14ac:dyDescent="0.4">
      <c r="A231" s="42"/>
      <c r="B231" s="43"/>
      <c r="C231" s="43"/>
    </row>
    <row r="232" spans="1:3" s="11" customFormat="1" ht="18" customHeight="1" x14ac:dyDescent="0.4">
      <c r="A232" s="42"/>
      <c r="B232" s="43"/>
      <c r="C232" s="43"/>
    </row>
    <row r="233" spans="1:3" s="11" customFormat="1" ht="18" customHeight="1" x14ac:dyDescent="0.4">
      <c r="A233" s="42"/>
      <c r="B233" s="43"/>
      <c r="C233" s="43"/>
    </row>
    <row r="234" spans="1:3" s="11" customFormat="1" ht="18" customHeight="1" x14ac:dyDescent="0.4">
      <c r="A234" s="42"/>
      <c r="B234" s="43"/>
      <c r="C234" s="43"/>
    </row>
    <row r="235" spans="1:3" s="11" customFormat="1" ht="18" customHeight="1" x14ac:dyDescent="0.4">
      <c r="A235" s="42"/>
      <c r="B235" s="43"/>
      <c r="C235" s="43"/>
    </row>
    <row r="236" spans="1:3" s="11" customFormat="1" ht="18" customHeight="1" x14ac:dyDescent="0.4">
      <c r="A236" s="42"/>
      <c r="B236" s="43"/>
      <c r="C236" s="43"/>
    </row>
    <row r="237" spans="1:3" s="11" customFormat="1" ht="18" customHeight="1" x14ac:dyDescent="0.4">
      <c r="A237" s="42"/>
      <c r="B237" s="43"/>
      <c r="C237" s="43"/>
    </row>
    <row r="238" spans="1:3" s="11" customFormat="1" ht="18" customHeight="1" x14ac:dyDescent="0.4">
      <c r="A238" s="42"/>
      <c r="B238" s="43"/>
      <c r="C238" s="43"/>
    </row>
    <row r="239" spans="1:3" s="11" customFormat="1" ht="18" customHeight="1" x14ac:dyDescent="0.4">
      <c r="A239" s="42"/>
      <c r="B239" s="43"/>
      <c r="C239" s="43"/>
    </row>
    <row r="240" spans="1:3" s="11" customFormat="1" ht="18" customHeight="1" x14ac:dyDescent="0.4">
      <c r="A240" s="42"/>
      <c r="B240" s="43"/>
      <c r="C240" s="43"/>
    </row>
    <row r="241" spans="1:3" s="11" customFormat="1" ht="18" customHeight="1" x14ac:dyDescent="0.4">
      <c r="A241" s="42"/>
      <c r="B241" s="43"/>
      <c r="C241" s="43"/>
    </row>
    <row r="242" spans="1:3" s="11" customFormat="1" ht="18" customHeight="1" x14ac:dyDescent="0.4">
      <c r="A242" s="42"/>
      <c r="B242" s="43"/>
      <c r="C242" s="43"/>
    </row>
    <row r="243" spans="1:3" s="11" customFormat="1" ht="18" customHeight="1" x14ac:dyDescent="0.4">
      <c r="A243" s="42"/>
      <c r="B243" s="43"/>
      <c r="C243" s="43"/>
    </row>
    <row r="244" spans="1:3" s="11" customFormat="1" ht="18" customHeight="1" x14ac:dyDescent="0.4">
      <c r="A244" s="42"/>
      <c r="B244" s="43"/>
      <c r="C244" s="43"/>
    </row>
    <row r="245" spans="1:3" s="11" customFormat="1" ht="18" customHeight="1" x14ac:dyDescent="0.4">
      <c r="A245" s="42"/>
      <c r="B245" s="43"/>
      <c r="C245" s="43"/>
    </row>
    <row r="246" spans="1:3" s="11" customFormat="1" ht="18" customHeight="1" x14ac:dyDescent="0.4">
      <c r="A246" s="42"/>
      <c r="B246" s="43"/>
      <c r="C246" s="43"/>
    </row>
    <row r="247" spans="1:3" s="11" customFormat="1" ht="18" customHeight="1" x14ac:dyDescent="0.4">
      <c r="A247" s="42"/>
      <c r="B247" s="43"/>
      <c r="C247" s="43"/>
    </row>
    <row r="248" spans="1:3" s="11" customFormat="1" ht="18" customHeight="1" x14ac:dyDescent="0.4">
      <c r="A248" s="42"/>
      <c r="B248" s="43"/>
      <c r="C248" s="43"/>
    </row>
    <row r="249" spans="1:3" s="11" customFormat="1" ht="18" customHeight="1" x14ac:dyDescent="0.4">
      <c r="A249" s="42"/>
      <c r="B249" s="43"/>
      <c r="C249" s="43"/>
    </row>
    <row r="250" spans="1:3" s="11" customFormat="1" ht="18" customHeight="1" x14ac:dyDescent="0.4">
      <c r="A250" s="42"/>
      <c r="B250" s="43"/>
      <c r="C250" s="43"/>
    </row>
    <row r="251" spans="1:3" s="11" customFormat="1" ht="18" customHeight="1" x14ac:dyDescent="0.4">
      <c r="A251" s="42"/>
      <c r="B251" s="43"/>
      <c r="C251" s="43"/>
    </row>
    <row r="252" spans="1:3" s="11" customFormat="1" ht="18" customHeight="1" x14ac:dyDescent="0.4">
      <c r="A252" s="42"/>
      <c r="B252" s="43"/>
      <c r="C252" s="43"/>
    </row>
    <row r="253" spans="1:3" s="11" customFormat="1" ht="18" customHeight="1" x14ac:dyDescent="0.4">
      <c r="A253" s="42"/>
      <c r="B253" s="43"/>
      <c r="C253" s="43"/>
    </row>
    <row r="254" spans="1:3" s="11" customFormat="1" ht="18" customHeight="1" x14ac:dyDescent="0.4">
      <c r="A254" s="42"/>
      <c r="B254" s="43"/>
      <c r="C254" s="43"/>
    </row>
    <row r="255" spans="1:3" s="11" customFormat="1" ht="18" customHeight="1" x14ac:dyDescent="0.4">
      <c r="A255" s="42"/>
      <c r="B255" s="43"/>
      <c r="C255" s="43"/>
    </row>
    <row r="256" spans="1:3" s="11" customFormat="1" ht="18" customHeight="1" x14ac:dyDescent="0.4">
      <c r="A256" s="42"/>
      <c r="B256" s="43"/>
      <c r="C256" s="43"/>
    </row>
    <row r="257" spans="1:3" s="11" customFormat="1" ht="18" customHeight="1" x14ac:dyDescent="0.4">
      <c r="A257" s="42"/>
      <c r="B257" s="43"/>
      <c r="C257" s="43"/>
    </row>
    <row r="258" spans="1:3" s="11" customFormat="1" ht="18" customHeight="1" x14ac:dyDescent="0.4">
      <c r="A258" s="42"/>
      <c r="B258" s="43"/>
      <c r="C258" s="43"/>
    </row>
    <row r="259" spans="1:3" s="11" customFormat="1" ht="18" customHeight="1" x14ac:dyDescent="0.4">
      <c r="A259" s="42"/>
      <c r="B259" s="43"/>
      <c r="C259" s="43"/>
    </row>
    <row r="260" spans="1:3" s="11" customFormat="1" ht="18" customHeight="1" x14ac:dyDescent="0.4">
      <c r="A260" s="42"/>
      <c r="B260" s="43"/>
      <c r="C260" s="43"/>
    </row>
    <row r="261" spans="1:3" s="11" customFormat="1" ht="18" customHeight="1" x14ac:dyDescent="0.4">
      <c r="A261" s="42"/>
      <c r="B261" s="43"/>
      <c r="C261" s="43"/>
    </row>
    <row r="262" spans="1:3" s="11" customFormat="1" ht="18" customHeight="1" x14ac:dyDescent="0.4">
      <c r="A262" s="42"/>
      <c r="B262" s="43"/>
      <c r="C262" s="43"/>
    </row>
    <row r="263" spans="1:3" s="11" customFormat="1" ht="18" customHeight="1" x14ac:dyDescent="0.4">
      <c r="A263" s="42"/>
      <c r="B263" s="43"/>
      <c r="C263" s="43"/>
    </row>
    <row r="264" spans="1:3" s="11" customFormat="1" ht="18" customHeight="1" x14ac:dyDescent="0.4">
      <c r="A264" s="42"/>
      <c r="B264" s="43"/>
      <c r="C264" s="43"/>
    </row>
    <row r="265" spans="1:3" s="11" customFormat="1" ht="18" customHeight="1" x14ac:dyDescent="0.4">
      <c r="A265" s="42"/>
      <c r="B265" s="43"/>
      <c r="C265" s="43"/>
    </row>
    <row r="266" spans="1:3" s="11" customFormat="1" ht="18" customHeight="1" x14ac:dyDescent="0.4">
      <c r="A266" s="42"/>
      <c r="B266" s="43"/>
      <c r="C266" s="43"/>
    </row>
    <row r="267" spans="1:3" s="11" customFormat="1" ht="18" customHeight="1" x14ac:dyDescent="0.4">
      <c r="A267" s="42"/>
      <c r="B267" s="43"/>
      <c r="C267" s="43"/>
    </row>
    <row r="268" spans="1:3" s="11" customFormat="1" ht="18" customHeight="1" x14ac:dyDescent="0.4">
      <c r="A268" s="42"/>
      <c r="B268" s="43"/>
      <c r="C268" s="43"/>
    </row>
    <row r="269" spans="1:3" s="11" customFormat="1" ht="18" customHeight="1" x14ac:dyDescent="0.4">
      <c r="A269" s="42"/>
      <c r="B269" s="43"/>
      <c r="C269" s="43"/>
    </row>
    <row r="270" spans="1:3" s="11" customFormat="1" ht="18" customHeight="1" x14ac:dyDescent="0.4">
      <c r="A270" s="42"/>
      <c r="B270" s="43"/>
      <c r="C270" s="43"/>
    </row>
    <row r="271" spans="1:3" s="11" customFormat="1" ht="18" customHeight="1" x14ac:dyDescent="0.4">
      <c r="A271" s="42"/>
      <c r="B271" s="43"/>
      <c r="C271" s="43"/>
    </row>
    <row r="272" spans="1:3" s="11" customFormat="1" ht="18" customHeight="1" x14ac:dyDescent="0.4">
      <c r="A272" s="42"/>
      <c r="B272" s="43"/>
      <c r="C272" s="43"/>
    </row>
    <row r="273" spans="1:3" s="11" customFormat="1" ht="18" customHeight="1" x14ac:dyDescent="0.4">
      <c r="A273" s="42"/>
      <c r="B273" s="43"/>
      <c r="C273" s="43"/>
    </row>
    <row r="274" spans="1:3" s="11" customFormat="1" ht="18" customHeight="1" x14ac:dyDescent="0.4">
      <c r="A274" s="42"/>
      <c r="B274" s="43"/>
      <c r="C274" s="43"/>
    </row>
    <row r="275" spans="1:3" s="11" customFormat="1" ht="18" customHeight="1" x14ac:dyDescent="0.4">
      <c r="A275" s="42"/>
      <c r="B275" s="43"/>
      <c r="C275" s="43"/>
    </row>
    <row r="276" spans="1:3" s="11" customFormat="1" ht="18" customHeight="1" x14ac:dyDescent="0.4">
      <c r="A276" s="42"/>
      <c r="B276" s="43"/>
      <c r="C276" s="43"/>
    </row>
    <row r="277" spans="1:3" s="11" customFormat="1" ht="18" customHeight="1" x14ac:dyDescent="0.4">
      <c r="A277" s="42"/>
      <c r="B277" s="43"/>
      <c r="C277" s="43"/>
    </row>
    <row r="278" spans="1:3" s="11" customFormat="1" ht="18" customHeight="1" x14ac:dyDescent="0.4">
      <c r="A278" s="42"/>
      <c r="B278" s="43"/>
      <c r="C278" s="43"/>
    </row>
    <row r="279" spans="1:3" s="11" customFormat="1" ht="18" customHeight="1" x14ac:dyDescent="0.4">
      <c r="A279" s="42"/>
      <c r="B279" s="43"/>
      <c r="C279" s="43"/>
    </row>
    <row r="280" spans="1:3" s="11" customFormat="1" ht="18" customHeight="1" x14ac:dyDescent="0.4">
      <c r="A280" s="42"/>
      <c r="B280" s="43"/>
      <c r="C280" s="43"/>
    </row>
    <row r="281" spans="1:3" s="11" customFormat="1" ht="18" customHeight="1" x14ac:dyDescent="0.4">
      <c r="A281" s="42"/>
      <c r="B281" s="43"/>
      <c r="C281" s="43"/>
    </row>
    <row r="282" spans="1:3" s="11" customFormat="1" ht="18" customHeight="1" x14ac:dyDescent="0.4">
      <c r="A282" s="42"/>
      <c r="B282" s="43"/>
      <c r="C282" s="43"/>
    </row>
    <row r="283" spans="1:3" s="11" customFormat="1" ht="18" customHeight="1" x14ac:dyDescent="0.4">
      <c r="A283" s="42"/>
      <c r="B283" s="43"/>
      <c r="C283" s="43"/>
    </row>
    <row r="284" spans="1:3" s="11" customFormat="1" ht="18" customHeight="1" x14ac:dyDescent="0.4">
      <c r="A284" s="42"/>
      <c r="B284" s="43"/>
      <c r="C284" s="43"/>
    </row>
    <row r="285" spans="1:3" s="11" customFormat="1" ht="18" customHeight="1" x14ac:dyDescent="0.4">
      <c r="A285" s="42"/>
      <c r="B285" s="43"/>
      <c r="C285" s="43"/>
    </row>
    <row r="286" spans="1:3" s="11" customFormat="1" ht="18" customHeight="1" x14ac:dyDescent="0.4">
      <c r="A286" s="42"/>
      <c r="B286" s="43"/>
      <c r="C286" s="43"/>
    </row>
    <row r="287" spans="1:3" s="11" customFormat="1" ht="18" customHeight="1" x14ac:dyDescent="0.4">
      <c r="A287" s="42"/>
      <c r="B287" s="43"/>
      <c r="C287" s="43"/>
    </row>
    <row r="288" spans="1:3" s="11" customFormat="1" ht="18" customHeight="1" x14ac:dyDescent="0.4">
      <c r="A288" s="42"/>
      <c r="B288" s="43"/>
      <c r="C288" s="43"/>
    </row>
    <row r="289" spans="1:3" s="11" customFormat="1" ht="18" customHeight="1" x14ac:dyDescent="0.4">
      <c r="A289" s="42"/>
      <c r="B289" s="43"/>
      <c r="C289" s="43"/>
    </row>
    <row r="290" spans="1:3" s="11" customFormat="1" ht="18" customHeight="1" x14ac:dyDescent="0.4">
      <c r="A290" s="42"/>
      <c r="B290" s="43"/>
      <c r="C290" s="43"/>
    </row>
    <row r="291" spans="1:3" s="11" customFormat="1" ht="18" customHeight="1" x14ac:dyDescent="0.4">
      <c r="A291" s="42"/>
      <c r="B291" s="43"/>
      <c r="C291" s="43"/>
    </row>
    <row r="292" spans="1:3" s="11" customFormat="1" ht="18" customHeight="1" x14ac:dyDescent="0.4">
      <c r="A292" s="42"/>
      <c r="B292" s="43"/>
      <c r="C292" s="43"/>
    </row>
    <row r="293" spans="1:3" s="11" customFormat="1" ht="18" customHeight="1" x14ac:dyDescent="0.4">
      <c r="A293" s="42"/>
      <c r="B293" s="43"/>
      <c r="C293" s="43"/>
    </row>
    <row r="294" spans="1:3" s="11" customFormat="1" ht="18" customHeight="1" x14ac:dyDescent="0.4">
      <c r="A294" s="42"/>
      <c r="B294" s="43"/>
      <c r="C294" s="43"/>
    </row>
    <row r="295" spans="1:3" s="11" customFormat="1" ht="18" customHeight="1" x14ac:dyDescent="0.4">
      <c r="A295" s="42"/>
      <c r="B295" s="43"/>
      <c r="C295" s="43"/>
    </row>
    <row r="296" spans="1:3" s="11" customFormat="1" ht="18" customHeight="1" x14ac:dyDescent="0.4">
      <c r="A296" s="42"/>
      <c r="B296" s="43"/>
      <c r="C296" s="43"/>
    </row>
    <row r="297" spans="1:3" s="11" customFormat="1" ht="18" customHeight="1" x14ac:dyDescent="0.4">
      <c r="A297" s="42"/>
      <c r="B297" s="43"/>
      <c r="C297" s="43"/>
    </row>
    <row r="298" spans="1:3" s="11" customFormat="1" ht="18" customHeight="1" x14ac:dyDescent="0.4">
      <c r="A298" s="42"/>
      <c r="B298" s="43"/>
      <c r="C298" s="43"/>
    </row>
    <row r="299" spans="1:3" s="11" customFormat="1" ht="18" customHeight="1" x14ac:dyDescent="0.4">
      <c r="A299" s="42"/>
      <c r="B299" s="43"/>
      <c r="C299" s="43"/>
    </row>
    <row r="300" spans="1:3" s="11" customFormat="1" ht="18" customHeight="1" x14ac:dyDescent="0.4">
      <c r="A300" s="42"/>
      <c r="B300" s="43"/>
      <c r="C300" s="43"/>
    </row>
    <row r="301" spans="1:3" s="11" customFormat="1" ht="18" customHeight="1" x14ac:dyDescent="0.4">
      <c r="A301" s="42"/>
      <c r="B301" s="43"/>
      <c r="C301" s="43"/>
    </row>
    <row r="302" spans="1:3" s="11" customFormat="1" ht="18" customHeight="1" x14ac:dyDescent="0.4">
      <c r="A302" s="42"/>
      <c r="B302" s="43"/>
      <c r="C302" s="43"/>
    </row>
    <row r="303" spans="1:3" s="11" customFormat="1" ht="18" customHeight="1" x14ac:dyDescent="0.4">
      <c r="A303" s="42"/>
      <c r="B303" s="43"/>
      <c r="C303" s="43"/>
    </row>
    <row r="304" spans="1:3" s="11" customFormat="1" ht="18" customHeight="1" x14ac:dyDescent="0.4">
      <c r="A304" s="42"/>
      <c r="B304" s="43"/>
      <c r="C304" s="43"/>
    </row>
    <row r="305" spans="1:3" s="11" customFormat="1" ht="18" customHeight="1" x14ac:dyDescent="0.4">
      <c r="A305" s="42"/>
      <c r="B305" s="43"/>
      <c r="C305" s="43"/>
    </row>
    <row r="306" spans="1:3" s="11" customFormat="1" ht="18" customHeight="1" x14ac:dyDescent="0.4">
      <c r="A306" s="42"/>
      <c r="B306" s="43"/>
      <c r="C306" s="43"/>
    </row>
    <row r="307" spans="1:3" s="11" customFormat="1" ht="18" customHeight="1" x14ac:dyDescent="0.4">
      <c r="A307" s="42"/>
      <c r="B307" s="43"/>
      <c r="C307" s="43"/>
    </row>
    <row r="308" spans="1:3" s="11" customFormat="1" ht="18" customHeight="1" x14ac:dyDescent="0.4">
      <c r="A308" s="42"/>
      <c r="B308" s="43"/>
      <c r="C308" s="43"/>
    </row>
    <row r="309" spans="1:3" s="11" customFormat="1" ht="18" customHeight="1" x14ac:dyDescent="0.4">
      <c r="A309" s="42"/>
      <c r="B309" s="43"/>
      <c r="C309" s="43"/>
    </row>
    <row r="310" spans="1:3" s="11" customFormat="1" ht="18" customHeight="1" x14ac:dyDescent="0.4">
      <c r="A310" s="42"/>
      <c r="B310" s="43"/>
      <c r="C310" s="43"/>
    </row>
    <row r="311" spans="1:3" s="11" customFormat="1" ht="18" customHeight="1" x14ac:dyDescent="0.4">
      <c r="A311" s="42"/>
      <c r="B311" s="43"/>
      <c r="C311" s="43"/>
    </row>
    <row r="312" spans="1:3" s="11" customFormat="1" ht="18" customHeight="1" x14ac:dyDescent="0.4">
      <c r="A312" s="42"/>
      <c r="B312" s="43"/>
      <c r="C312" s="43"/>
    </row>
    <row r="313" spans="1:3" s="11" customFormat="1" ht="18" customHeight="1" x14ac:dyDescent="0.4">
      <c r="A313" s="42"/>
      <c r="B313" s="43"/>
      <c r="C313" s="43"/>
    </row>
    <row r="314" spans="1:3" s="11" customFormat="1" ht="18" customHeight="1" x14ac:dyDescent="0.4">
      <c r="A314" s="42"/>
      <c r="B314" s="43"/>
      <c r="C314" s="43"/>
    </row>
    <row r="315" spans="1:3" s="11" customFormat="1" ht="18" customHeight="1" x14ac:dyDescent="0.4">
      <c r="A315" s="42"/>
      <c r="B315" s="43"/>
      <c r="C315" s="43"/>
    </row>
    <row r="316" spans="1:3" s="11" customFormat="1" ht="18" customHeight="1" x14ac:dyDescent="0.4">
      <c r="A316" s="42"/>
      <c r="B316" s="43"/>
      <c r="C316" s="43"/>
    </row>
    <row r="317" spans="1:3" s="11" customFormat="1" ht="18" customHeight="1" x14ac:dyDescent="0.4">
      <c r="A317" s="42"/>
      <c r="B317" s="43"/>
      <c r="C317" s="43"/>
    </row>
    <row r="318" spans="1:3" s="11" customFormat="1" ht="18" customHeight="1" x14ac:dyDescent="0.4">
      <c r="A318" s="42"/>
      <c r="B318" s="43"/>
      <c r="C318" s="43"/>
    </row>
    <row r="319" spans="1:3" s="11" customFormat="1" ht="18" customHeight="1" x14ac:dyDescent="0.4">
      <c r="A319" s="42"/>
      <c r="B319" s="43"/>
      <c r="C319" s="43"/>
    </row>
    <row r="320" spans="1:3" s="11" customFormat="1" ht="18" customHeight="1" x14ac:dyDescent="0.4">
      <c r="A320" s="42"/>
      <c r="B320" s="43"/>
      <c r="C320" s="43"/>
    </row>
    <row r="321" spans="1:3" s="11" customFormat="1" ht="18" customHeight="1" x14ac:dyDescent="0.4">
      <c r="A321" s="42"/>
      <c r="B321" s="43"/>
      <c r="C321" s="43"/>
    </row>
    <row r="322" spans="1:3" s="11" customFormat="1" ht="18" customHeight="1" x14ac:dyDescent="0.4">
      <c r="A322" s="42"/>
      <c r="B322" s="43"/>
      <c r="C322" s="43"/>
    </row>
    <row r="323" spans="1:3" s="11" customFormat="1" ht="18" customHeight="1" x14ac:dyDescent="0.4">
      <c r="A323" s="42"/>
      <c r="B323" s="43"/>
      <c r="C323" s="43"/>
    </row>
    <row r="324" spans="1:3" s="11" customFormat="1" ht="18" customHeight="1" x14ac:dyDescent="0.4">
      <c r="A324" s="42"/>
      <c r="B324" s="43"/>
      <c r="C324" s="43"/>
    </row>
    <row r="325" spans="1:3" s="11" customFormat="1" ht="18" customHeight="1" x14ac:dyDescent="0.4">
      <c r="A325" s="42"/>
      <c r="B325" s="43"/>
      <c r="C325" s="43"/>
    </row>
    <row r="326" spans="1:3" s="11" customFormat="1" ht="18" customHeight="1" x14ac:dyDescent="0.4">
      <c r="A326" s="42"/>
      <c r="B326" s="43"/>
      <c r="C326" s="43"/>
    </row>
    <row r="327" spans="1:3" s="11" customFormat="1" ht="18" customHeight="1" x14ac:dyDescent="0.4">
      <c r="A327" s="42"/>
      <c r="B327" s="43"/>
      <c r="C327" s="43"/>
    </row>
    <row r="328" spans="1:3" s="11" customFormat="1" ht="18" customHeight="1" x14ac:dyDescent="0.4">
      <c r="A328" s="42"/>
      <c r="B328" s="43"/>
      <c r="C328" s="43"/>
    </row>
    <row r="329" spans="1:3" s="11" customFormat="1" ht="18" customHeight="1" x14ac:dyDescent="0.4">
      <c r="A329" s="42"/>
      <c r="B329" s="43"/>
      <c r="C329" s="43"/>
    </row>
    <row r="330" spans="1:3" s="11" customFormat="1" ht="18" customHeight="1" x14ac:dyDescent="0.4">
      <c r="A330" s="42"/>
      <c r="B330" s="43"/>
      <c r="C330" s="43"/>
    </row>
    <row r="331" spans="1:3" s="11" customFormat="1" ht="18" customHeight="1" x14ac:dyDescent="0.4">
      <c r="A331" s="42"/>
      <c r="B331" s="43"/>
      <c r="C331" s="43"/>
    </row>
    <row r="332" spans="1:3" s="11" customFormat="1" ht="18" customHeight="1" x14ac:dyDescent="0.4">
      <c r="A332" s="42"/>
      <c r="B332" s="43"/>
      <c r="C332" s="43"/>
    </row>
    <row r="333" spans="1:3" s="11" customFormat="1" ht="18" customHeight="1" x14ac:dyDescent="0.4">
      <c r="A333" s="42"/>
      <c r="B333" s="43"/>
      <c r="C333" s="43"/>
    </row>
    <row r="334" spans="1:3" s="11" customFormat="1" ht="18" customHeight="1" x14ac:dyDescent="0.4">
      <c r="A334" s="42"/>
      <c r="B334" s="43"/>
      <c r="C334" s="43"/>
    </row>
    <row r="335" spans="1:3" s="11" customFormat="1" ht="18" customHeight="1" x14ac:dyDescent="0.4">
      <c r="A335" s="42"/>
      <c r="B335" s="43"/>
      <c r="C335" s="43"/>
    </row>
    <row r="336" spans="1:3" s="11" customFormat="1" ht="18" customHeight="1" x14ac:dyDescent="0.4">
      <c r="A336" s="42"/>
      <c r="B336" s="43"/>
      <c r="C336" s="43"/>
    </row>
    <row r="337" spans="1:3" s="11" customFormat="1" ht="18" customHeight="1" x14ac:dyDescent="0.4">
      <c r="A337" s="42"/>
      <c r="B337" s="43"/>
      <c r="C337" s="43"/>
    </row>
    <row r="338" spans="1:3" s="11" customFormat="1" ht="18" customHeight="1" x14ac:dyDescent="0.4">
      <c r="A338" s="42"/>
      <c r="B338" s="43"/>
      <c r="C338" s="43"/>
    </row>
    <row r="339" spans="1:3" s="11" customFormat="1" ht="18" customHeight="1" x14ac:dyDescent="0.4">
      <c r="A339" s="42"/>
      <c r="B339" s="43"/>
      <c r="C339" s="43"/>
    </row>
    <row r="340" spans="1:3" s="11" customFormat="1" ht="18" customHeight="1" x14ac:dyDescent="0.4">
      <c r="A340" s="42"/>
      <c r="B340" s="43"/>
      <c r="C340" s="43"/>
    </row>
    <row r="341" spans="1:3" s="11" customFormat="1" ht="18" customHeight="1" x14ac:dyDescent="0.4">
      <c r="A341" s="42"/>
      <c r="B341" s="43"/>
      <c r="C341" s="43"/>
    </row>
    <row r="342" spans="1:3" s="11" customFormat="1" ht="18" customHeight="1" x14ac:dyDescent="0.4">
      <c r="A342" s="42"/>
      <c r="B342" s="43"/>
      <c r="C342" s="43"/>
    </row>
    <row r="343" spans="1:3" s="11" customFormat="1" ht="18" customHeight="1" x14ac:dyDescent="0.4">
      <c r="A343" s="42"/>
      <c r="B343" s="43"/>
      <c r="C343" s="43"/>
    </row>
    <row r="344" spans="1:3" s="11" customFormat="1" ht="18" customHeight="1" x14ac:dyDescent="0.4">
      <c r="A344" s="42"/>
      <c r="B344" s="43"/>
      <c r="C344" s="43"/>
    </row>
    <row r="345" spans="1:3" s="11" customFormat="1" ht="18" customHeight="1" x14ac:dyDescent="0.4">
      <c r="A345" s="42"/>
      <c r="B345" s="43"/>
      <c r="C345" s="43"/>
    </row>
    <row r="346" spans="1:3" s="11" customFormat="1" ht="18" customHeight="1" x14ac:dyDescent="0.4">
      <c r="A346" s="42"/>
      <c r="B346" s="43"/>
      <c r="C346" s="43"/>
    </row>
    <row r="347" spans="1:3" s="11" customFormat="1" ht="18" customHeight="1" x14ac:dyDescent="0.4">
      <c r="A347" s="42"/>
      <c r="B347" s="43"/>
      <c r="C347" s="43"/>
    </row>
    <row r="348" spans="1:3" s="11" customFormat="1" ht="18" customHeight="1" x14ac:dyDescent="0.4">
      <c r="A348" s="42"/>
      <c r="B348" s="43"/>
      <c r="C348" s="43"/>
    </row>
    <row r="349" spans="1:3" s="11" customFormat="1" ht="18" customHeight="1" x14ac:dyDescent="0.4">
      <c r="A349" s="42"/>
      <c r="B349" s="43"/>
      <c r="C349" s="43"/>
    </row>
    <row r="350" spans="1:3" s="11" customFormat="1" ht="18" customHeight="1" x14ac:dyDescent="0.4">
      <c r="A350" s="42"/>
      <c r="B350" s="43"/>
      <c r="C350" s="43"/>
    </row>
    <row r="351" spans="1:3" s="11" customFormat="1" ht="18" customHeight="1" x14ac:dyDescent="0.4">
      <c r="A351" s="42"/>
      <c r="B351" s="43"/>
      <c r="C351" s="43"/>
    </row>
    <row r="352" spans="1:3" s="11" customFormat="1" ht="18" customHeight="1" x14ac:dyDescent="0.4">
      <c r="A352" s="42"/>
      <c r="B352" s="43"/>
      <c r="C352" s="43"/>
    </row>
    <row r="353" spans="1:3" s="11" customFormat="1" ht="18" customHeight="1" x14ac:dyDescent="0.4">
      <c r="A353" s="42"/>
      <c r="B353" s="43"/>
      <c r="C353" s="43"/>
    </row>
    <row r="354" spans="1:3" s="11" customFormat="1" ht="18" customHeight="1" x14ac:dyDescent="0.4">
      <c r="A354" s="42"/>
      <c r="B354" s="43"/>
      <c r="C354" s="43"/>
    </row>
    <row r="355" spans="1:3" s="11" customFormat="1" ht="18" customHeight="1" x14ac:dyDescent="0.4">
      <c r="A355" s="42"/>
      <c r="B355" s="43"/>
      <c r="C355" s="43"/>
    </row>
    <row r="356" spans="1:3" s="11" customFormat="1" ht="18" customHeight="1" x14ac:dyDescent="0.4">
      <c r="A356" s="42"/>
      <c r="B356" s="43"/>
      <c r="C356" s="43"/>
    </row>
    <row r="357" spans="1:3" s="11" customFormat="1" ht="18" customHeight="1" x14ac:dyDescent="0.4">
      <c r="A357" s="42"/>
      <c r="B357" s="43"/>
      <c r="C357" s="43"/>
    </row>
    <row r="358" spans="1:3" s="11" customFormat="1" ht="18" customHeight="1" x14ac:dyDescent="0.4">
      <c r="A358" s="42"/>
      <c r="B358" s="43"/>
      <c r="C358" s="43"/>
    </row>
    <row r="359" spans="1:3" s="11" customFormat="1" ht="18" customHeight="1" x14ac:dyDescent="0.4">
      <c r="A359" s="42"/>
      <c r="B359" s="43"/>
      <c r="C359" s="43"/>
    </row>
    <row r="360" spans="1:3" s="11" customFormat="1" ht="18" customHeight="1" x14ac:dyDescent="0.4">
      <c r="A360" s="42"/>
      <c r="B360" s="43"/>
      <c r="C360" s="43"/>
    </row>
    <row r="361" spans="1:3" s="11" customFormat="1" ht="18" customHeight="1" x14ac:dyDescent="0.4">
      <c r="A361" s="42"/>
      <c r="B361" s="43"/>
      <c r="C361" s="43"/>
    </row>
    <row r="362" spans="1:3" s="11" customFormat="1" ht="18" customHeight="1" x14ac:dyDescent="0.4">
      <c r="A362" s="42"/>
      <c r="B362" s="43"/>
      <c r="C362" s="43"/>
    </row>
    <row r="363" spans="1:3" s="11" customFormat="1" ht="18" customHeight="1" x14ac:dyDescent="0.4">
      <c r="A363" s="42"/>
      <c r="B363" s="43"/>
      <c r="C363" s="43"/>
    </row>
    <row r="364" spans="1:3" s="11" customFormat="1" ht="18" customHeight="1" x14ac:dyDescent="0.4">
      <c r="A364" s="42"/>
      <c r="B364" s="43"/>
      <c r="C364" s="43"/>
    </row>
    <row r="365" spans="1:3" s="11" customFormat="1" ht="18" customHeight="1" x14ac:dyDescent="0.4">
      <c r="A365" s="42"/>
      <c r="B365" s="43"/>
      <c r="C365" s="43"/>
    </row>
    <row r="366" spans="1:3" s="11" customFormat="1" ht="18" customHeight="1" x14ac:dyDescent="0.4">
      <c r="A366" s="42"/>
      <c r="B366" s="43"/>
      <c r="C366" s="43"/>
    </row>
    <row r="367" spans="1:3" s="11" customFormat="1" ht="18" customHeight="1" x14ac:dyDescent="0.4">
      <c r="A367" s="42"/>
      <c r="B367" s="43"/>
      <c r="C367" s="43"/>
    </row>
    <row r="368" spans="1:3" s="11" customFormat="1" ht="18" customHeight="1" x14ac:dyDescent="0.4">
      <c r="A368" s="42"/>
      <c r="B368" s="43"/>
      <c r="C368" s="43"/>
    </row>
    <row r="369" spans="1:3" s="11" customFormat="1" ht="18" customHeight="1" x14ac:dyDescent="0.4">
      <c r="A369" s="42"/>
      <c r="B369" s="43"/>
      <c r="C369" s="43"/>
    </row>
    <row r="370" spans="1:3" s="11" customFormat="1" ht="18" customHeight="1" x14ac:dyDescent="0.4">
      <c r="A370" s="42"/>
      <c r="B370" s="43"/>
      <c r="C370" s="43"/>
    </row>
    <row r="371" spans="1:3" s="11" customFormat="1" ht="18" customHeight="1" x14ac:dyDescent="0.4">
      <c r="A371" s="42"/>
      <c r="B371" s="43"/>
      <c r="C371" s="43"/>
    </row>
    <row r="372" spans="1:3" s="11" customFormat="1" ht="18" customHeight="1" x14ac:dyDescent="0.4">
      <c r="A372" s="42"/>
      <c r="B372" s="43"/>
      <c r="C372" s="43"/>
    </row>
    <row r="373" spans="1:3" s="11" customFormat="1" ht="18" customHeight="1" x14ac:dyDescent="0.4">
      <c r="A373" s="42"/>
      <c r="B373" s="43"/>
      <c r="C373" s="43"/>
    </row>
    <row r="374" spans="1:3" s="11" customFormat="1" ht="18" customHeight="1" x14ac:dyDescent="0.4">
      <c r="A374" s="42"/>
      <c r="B374" s="43"/>
      <c r="C374" s="43"/>
    </row>
    <row r="375" spans="1:3" s="11" customFormat="1" ht="18" customHeight="1" x14ac:dyDescent="0.4">
      <c r="A375" s="42"/>
      <c r="B375" s="43"/>
      <c r="C375" s="43"/>
    </row>
    <row r="376" spans="1:3" s="11" customFormat="1" ht="18" customHeight="1" x14ac:dyDescent="0.4">
      <c r="A376" s="42"/>
      <c r="B376" s="43"/>
      <c r="C376" s="43"/>
    </row>
    <row r="377" spans="1:3" s="11" customFormat="1" ht="18" customHeight="1" x14ac:dyDescent="0.4">
      <c r="A377" s="42"/>
      <c r="B377" s="43"/>
      <c r="C377" s="43"/>
    </row>
    <row r="378" spans="1:3" s="11" customFormat="1" ht="18" customHeight="1" x14ac:dyDescent="0.4">
      <c r="A378" s="42"/>
      <c r="B378" s="43"/>
      <c r="C378" s="43"/>
    </row>
    <row r="379" spans="1:3" s="11" customFormat="1" ht="18" customHeight="1" x14ac:dyDescent="0.4">
      <c r="A379" s="42"/>
      <c r="B379" s="43"/>
      <c r="C379" s="43"/>
    </row>
    <row r="380" spans="1:3" s="11" customFormat="1" ht="18" customHeight="1" x14ac:dyDescent="0.4">
      <c r="A380" s="42"/>
      <c r="B380" s="43"/>
      <c r="C380" s="43"/>
    </row>
    <row r="381" spans="1:3" s="11" customFormat="1" ht="18" customHeight="1" x14ac:dyDescent="0.4">
      <c r="A381" s="42"/>
      <c r="B381" s="43"/>
      <c r="C381" s="43"/>
    </row>
    <row r="382" spans="1:3" s="11" customFormat="1" ht="18" customHeight="1" x14ac:dyDescent="0.4">
      <c r="A382" s="42"/>
      <c r="B382" s="43"/>
      <c r="C382" s="43"/>
    </row>
    <row r="383" spans="1:3" s="11" customFormat="1" ht="18" customHeight="1" x14ac:dyDescent="0.4">
      <c r="A383" s="42"/>
      <c r="B383" s="43"/>
      <c r="C383" s="43"/>
    </row>
    <row r="384" spans="1:3" s="11" customFormat="1" ht="18" customHeight="1" x14ac:dyDescent="0.4">
      <c r="A384" s="42"/>
      <c r="B384" s="43"/>
      <c r="C384" s="43"/>
    </row>
    <row r="385" spans="1:3" s="11" customFormat="1" ht="18" customHeight="1" x14ac:dyDescent="0.4">
      <c r="A385" s="42"/>
      <c r="B385" s="43"/>
      <c r="C385" s="43"/>
    </row>
    <row r="386" spans="1:3" s="11" customFormat="1" ht="18" customHeight="1" x14ac:dyDescent="0.4">
      <c r="A386" s="42"/>
      <c r="B386" s="43"/>
      <c r="C386" s="43"/>
    </row>
    <row r="387" spans="1:3" s="11" customFormat="1" ht="18" customHeight="1" x14ac:dyDescent="0.4">
      <c r="A387" s="42"/>
      <c r="B387" s="43"/>
      <c r="C387" s="43"/>
    </row>
    <row r="388" spans="1:3" s="11" customFormat="1" ht="18" customHeight="1" x14ac:dyDescent="0.4">
      <c r="A388" s="42"/>
      <c r="B388" s="43"/>
      <c r="C388" s="43"/>
    </row>
    <row r="389" spans="1:3" s="11" customFormat="1" ht="18" customHeight="1" x14ac:dyDescent="0.4">
      <c r="A389" s="42"/>
      <c r="B389" s="43"/>
      <c r="C389" s="43"/>
    </row>
    <row r="390" spans="1:3" s="11" customFormat="1" ht="18" customHeight="1" x14ac:dyDescent="0.4">
      <c r="A390" s="42"/>
      <c r="B390" s="43"/>
      <c r="C390" s="43"/>
    </row>
    <row r="391" spans="1:3" s="11" customFormat="1" ht="18" customHeight="1" x14ac:dyDescent="0.4">
      <c r="A391" s="42"/>
      <c r="B391" s="43"/>
      <c r="C391" s="43"/>
    </row>
    <row r="392" spans="1:3" s="11" customFormat="1" ht="18" customHeight="1" x14ac:dyDescent="0.4">
      <c r="A392" s="42"/>
      <c r="B392" s="43"/>
      <c r="C392" s="43"/>
    </row>
    <row r="393" spans="1:3" s="11" customFormat="1" ht="18" customHeight="1" x14ac:dyDescent="0.4">
      <c r="A393" s="42"/>
      <c r="B393" s="43"/>
      <c r="C393" s="43"/>
    </row>
    <row r="394" spans="1:3" s="11" customFormat="1" ht="18" customHeight="1" x14ac:dyDescent="0.4">
      <c r="A394" s="42"/>
      <c r="B394" s="43"/>
      <c r="C394" s="43"/>
    </row>
    <row r="395" spans="1:3" s="11" customFormat="1" ht="18" customHeight="1" x14ac:dyDescent="0.4">
      <c r="A395" s="42"/>
      <c r="B395" s="43"/>
      <c r="C395" s="43"/>
    </row>
    <row r="396" spans="1:3" s="11" customFormat="1" ht="18" customHeight="1" x14ac:dyDescent="0.4">
      <c r="A396" s="42"/>
      <c r="B396" s="43"/>
      <c r="C396" s="43"/>
    </row>
    <row r="397" spans="1:3" s="11" customFormat="1" ht="18" customHeight="1" x14ac:dyDescent="0.4">
      <c r="A397" s="42"/>
      <c r="B397" s="43"/>
      <c r="C397" s="43"/>
    </row>
    <row r="398" spans="1:3" s="11" customFormat="1" ht="18" customHeight="1" x14ac:dyDescent="0.4">
      <c r="A398" s="42"/>
      <c r="B398" s="43"/>
      <c r="C398" s="43"/>
    </row>
    <row r="399" spans="1:3" s="11" customFormat="1" ht="18" customHeight="1" x14ac:dyDescent="0.4">
      <c r="A399" s="42"/>
      <c r="B399" s="43"/>
      <c r="C399" s="43"/>
    </row>
    <row r="400" spans="1:3" s="11" customFormat="1" ht="18" customHeight="1" x14ac:dyDescent="0.4">
      <c r="A400" s="42"/>
      <c r="B400" s="43"/>
      <c r="C400" s="43"/>
    </row>
    <row r="401" spans="1:3" s="11" customFormat="1" ht="18" customHeight="1" x14ac:dyDescent="0.4">
      <c r="A401" s="42"/>
      <c r="B401" s="43"/>
      <c r="C401" s="43"/>
    </row>
    <row r="402" spans="1:3" s="11" customFormat="1" ht="18" customHeight="1" x14ac:dyDescent="0.4">
      <c r="A402" s="42"/>
      <c r="B402" s="43"/>
      <c r="C402" s="43"/>
    </row>
    <row r="403" spans="1:3" s="11" customFormat="1" ht="18" customHeight="1" x14ac:dyDescent="0.4">
      <c r="A403" s="42"/>
      <c r="B403" s="43"/>
      <c r="C403" s="43"/>
    </row>
    <row r="404" spans="1:3" s="11" customFormat="1" ht="18" customHeight="1" x14ac:dyDescent="0.4">
      <c r="A404" s="42"/>
      <c r="B404" s="43"/>
      <c r="C404" s="43"/>
    </row>
    <row r="405" spans="1:3" s="11" customFormat="1" ht="18" customHeight="1" x14ac:dyDescent="0.4">
      <c r="A405" s="42"/>
      <c r="B405" s="43"/>
      <c r="C405" s="43"/>
    </row>
    <row r="406" spans="1:3" s="11" customFormat="1" ht="18" customHeight="1" x14ac:dyDescent="0.4">
      <c r="A406" s="42"/>
      <c r="B406" s="43"/>
      <c r="C406" s="43"/>
    </row>
    <row r="407" spans="1:3" s="11" customFormat="1" ht="18" customHeight="1" x14ac:dyDescent="0.4">
      <c r="A407" s="42"/>
      <c r="B407" s="43"/>
      <c r="C407" s="43"/>
    </row>
    <row r="408" spans="1:3" s="11" customFormat="1" ht="18" customHeight="1" x14ac:dyDescent="0.4">
      <c r="A408" s="42"/>
      <c r="B408" s="43"/>
      <c r="C408" s="43"/>
    </row>
    <row r="409" spans="1:3" s="11" customFormat="1" ht="18" customHeight="1" x14ac:dyDescent="0.4">
      <c r="A409" s="42"/>
      <c r="B409" s="43"/>
      <c r="C409" s="43"/>
    </row>
    <row r="410" spans="1:3" s="11" customFormat="1" ht="18" customHeight="1" x14ac:dyDescent="0.4">
      <c r="A410" s="42"/>
      <c r="B410" s="43"/>
      <c r="C410" s="43"/>
    </row>
    <row r="411" spans="1:3" s="11" customFormat="1" ht="18" customHeight="1" x14ac:dyDescent="0.4">
      <c r="A411" s="42"/>
      <c r="B411" s="43"/>
      <c r="C411" s="43"/>
    </row>
    <row r="412" spans="1:3" s="11" customFormat="1" ht="18" customHeight="1" x14ac:dyDescent="0.4">
      <c r="A412" s="42"/>
      <c r="B412" s="43"/>
      <c r="C412" s="43"/>
    </row>
    <row r="413" spans="1:3" s="11" customFormat="1" ht="18" customHeight="1" x14ac:dyDescent="0.4">
      <c r="A413" s="42"/>
      <c r="B413" s="43"/>
      <c r="C413" s="43"/>
    </row>
    <row r="414" spans="1:3" s="11" customFormat="1" ht="18" customHeight="1" x14ac:dyDescent="0.4">
      <c r="A414" s="42"/>
      <c r="B414" s="43"/>
      <c r="C414" s="43"/>
    </row>
    <row r="415" spans="1:3" s="11" customFormat="1" ht="18" customHeight="1" x14ac:dyDescent="0.4">
      <c r="A415" s="42"/>
      <c r="B415" s="43"/>
      <c r="C415" s="43"/>
    </row>
    <row r="416" spans="1:3" s="11" customFormat="1" ht="18" customHeight="1" x14ac:dyDescent="0.4">
      <c r="A416" s="42"/>
      <c r="B416" s="43"/>
      <c r="C416" s="43"/>
    </row>
    <row r="417" spans="1:3" s="11" customFormat="1" ht="18" customHeight="1" x14ac:dyDescent="0.4">
      <c r="A417" s="42"/>
      <c r="B417" s="43"/>
      <c r="C417" s="43"/>
    </row>
    <row r="418" spans="1:3" s="11" customFormat="1" ht="18" customHeight="1" x14ac:dyDescent="0.4">
      <c r="A418" s="42"/>
      <c r="B418" s="43"/>
      <c r="C418" s="43"/>
    </row>
    <row r="419" spans="1:3" s="11" customFormat="1" ht="18" customHeight="1" x14ac:dyDescent="0.4">
      <c r="A419" s="42"/>
      <c r="B419" s="43"/>
      <c r="C419" s="43"/>
    </row>
    <row r="420" spans="1:3" s="11" customFormat="1" ht="18" customHeight="1" x14ac:dyDescent="0.4">
      <c r="A420" s="42"/>
      <c r="B420" s="43"/>
      <c r="C420" s="43"/>
    </row>
    <row r="421" spans="1:3" s="11" customFormat="1" ht="18" customHeight="1" x14ac:dyDescent="0.4">
      <c r="A421" s="42"/>
      <c r="B421" s="43"/>
      <c r="C421" s="43"/>
    </row>
    <row r="422" spans="1:3" s="11" customFormat="1" ht="18" customHeight="1" x14ac:dyDescent="0.4">
      <c r="A422" s="42"/>
      <c r="B422" s="43"/>
      <c r="C422" s="43"/>
    </row>
    <row r="423" spans="1:3" s="11" customFormat="1" ht="18" customHeight="1" x14ac:dyDescent="0.4">
      <c r="A423" s="42"/>
      <c r="B423" s="43"/>
      <c r="C423" s="43"/>
    </row>
    <row r="424" spans="1:3" s="11" customFormat="1" ht="18" customHeight="1" x14ac:dyDescent="0.4">
      <c r="A424" s="42"/>
      <c r="B424" s="43"/>
      <c r="C424" s="43"/>
    </row>
    <row r="425" spans="1:3" s="11" customFormat="1" ht="18" customHeight="1" x14ac:dyDescent="0.4">
      <c r="A425" s="42"/>
      <c r="B425" s="43"/>
      <c r="C425" s="43"/>
    </row>
    <row r="426" spans="1:3" s="11" customFormat="1" ht="18" customHeight="1" x14ac:dyDescent="0.4">
      <c r="A426" s="42"/>
      <c r="B426" s="43"/>
      <c r="C426" s="43"/>
    </row>
    <row r="427" spans="1:3" s="11" customFormat="1" ht="18" customHeight="1" x14ac:dyDescent="0.4">
      <c r="A427" s="42"/>
      <c r="B427" s="43"/>
      <c r="C427" s="43"/>
    </row>
    <row r="428" spans="1:3" s="11" customFormat="1" ht="18" customHeight="1" x14ac:dyDescent="0.4">
      <c r="A428" s="42"/>
      <c r="B428" s="43"/>
      <c r="C428" s="43"/>
    </row>
    <row r="429" spans="1:3" s="11" customFormat="1" ht="18" customHeight="1" x14ac:dyDescent="0.4">
      <c r="A429" s="42"/>
      <c r="B429" s="43"/>
      <c r="C429" s="43"/>
    </row>
    <row r="430" spans="1:3" s="11" customFormat="1" ht="18" customHeight="1" x14ac:dyDescent="0.4">
      <c r="A430" s="42"/>
      <c r="B430" s="43"/>
      <c r="C430" s="43"/>
    </row>
    <row r="431" spans="1:3" s="11" customFormat="1" ht="18" customHeight="1" x14ac:dyDescent="0.4">
      <c r="A431" s="42"/>
      <c r="B431" s="43"/>
      <c r="C431" s="43"/>
    </row>
    <row r="432" spans="1:3" s="11" customFormat="1" ht="18" customHeight="1" x14ac:dyDescent="0.4">
      <c r="A432" s="42"/>
      <c r="B432" s="43"/>
      <c r="C432" s="43"/>
    </row>
    <row r="433" spans="1:3" s="11" customFormat="1" ht="18" customHeight="1" x14ac:dyDescent="0.4">
      <c r="A433" s="42"/>
      <c r="B433" s="43"/>
      <c r="C433" s="43"/>
    </row>
    <row r="434" spans="1:3" s="11" customFormat="1" ht="18" customHeight="1" x14ac:dyDescent="0.4">
      <c r="A434" s="42"/>
      <c r="B434" s="43"/>
      <c r="C434" s="43"/>
    </row>
    <row r="435" spans="1:3" s="11" customFormat="1" ht="18" customHeight="1" x14ac:dyDescent="0.4">
      <c r="A435" s="42"/>
      <c r="B435" s="43"/>
      <c r="C435" s="43"/>
    </row>
    <row r="436" spans="1:3" s="11" customFormat="1" ht="18" customHeight="1" x14ac:dyDescent="0.4">
      <c r="A436" s="42"/>
      <c r="B436" s="43"/>
      <c r="C436" s="43"/>
    </row>
    <row r="437" spans="1:3" s="11" customFormat="1" ht="18" customHeight="1" x14ac:dyDescent="0.4">
      <c r="A437" s="42"/>
      <c r="B437" s="43"/>
      <c r="C437" s="43"/>
    </row>
    <row r="438" spans="1:3" s="11" customFormat="1" ht="18" customHeight="1" x14ac:dyDescent="0.4">
      <c r="A438" s="42"/>
      <c r="B438" s="43"/>
      <c r="C438" s="43"/>
    </row>
    <row r="439" spans="1:3" s="11" customFormat="1" ht="18" customHeight="1" x14ac:dyDescent="0.4">
      <c r="A439" s="42"/>
      <c r="B439" s="43"/>
      <c r="C439" s="43"/>
    </row>
    <row r="440" spans="1:3" s="11" customFormat="1" ht="18" customHeight="1" x14ac:dyDescent="0.4">
      <c r="A440" s="42"/>
      <c r="B440" s="43"/>
      <c r="C440" s="43"/>
    </row>
    <row r="441" spans="1:3" s="11" customFormat="1" ht="18" customHeight="1" x14ac:dyDescent="0.4">
      <c r="A441" s="42"/>
      <c r="B441" s="43"/>
      <c r="C441" s="43"/>
    </row>
    <row r="442" spans="1:3" s="11" customFormat="1" ht="18" customHeight="1" x14ac:dyDescent="0.4">
      <c r="A442" s="42"/>
      <c r="B442" s="43"/>
      <c r="C442" s="43"/>
    </row>
    <row r="443" spans="1:3" s="11" customFormat="1" ht="18" customHeight="1" x14ac:dyDescent="0.4">
      <c r="A443" s="42"/>
      <c r="B443" s="43"/>
      <c r="C443" s="43"/>
    </row>
    <row r="444" spans="1:3" s="11" customFormat="1" ht="18" customHeight="1" x14ac:dyDescent="0.4">
      <c r="A444" s="42"/>
      <c r="B444" s="43"/>
      <c r="C444" s="43"/>
    </row>
    <row r="445" spans="1:3" s="11" customFormat="1" ht="18" customHeight="1" x14ac:dyDescent="0.4">
      <c r="A445" s="42"/>
      <c r="B445" s="43"/>
      <c r="C445" s="43"/>
    </row>
    <row r="446" spans="1:3" s="11" customFormat="1" ht="18" customHeight="1" x14ac:dyDescent="0.4">
      <c r="A446" s="42"/>
      <c r="B446" s="43"/>
      <c r="C446" s="43"/>
    </row>
    <row r="447" spans="1:3" s="11" customFormat="1" ht="18" customHeight="1" x14ac:dyDescent="0.4">
      <c r="A447" s="42"/>
      <c r="B447" s="43"/>
      <c r="C447" s="43"/>
    </row>
    <row r="448" spans="1:3" s="11" customFormat="1" ht="18" customHeight="1" x14ac:dyDescent="0.4">
      <c r="A448" s="42"/>
      <c r="B448" s="43"/>
      <c r="C448" s="43"/>
    </row>
    <row r="449" spans="1:3" s="11" customFormat="1" ht="18" customHeight="1" x14ac:dyDescent="0.4">
      <c r="A449" s="42"/>
      <c r="B449" s="43"/>
      <c r="C449" s="43"/>
    </row>
    <row r="450" spans="1:3" s="11" customFormat="1" ht="18" customHeight="1" x14ac:dyDescent="0.4">
      <c r="A450" s="42"/>
      <c r="B450" s="43"/>
      <c r="C450" s="43"/>
    </row>
    <row r="451" spans="1:3" s="11" customFormat="1" ht="18" customHeight="1" x14ac:dyDescent="0.4">
      <c r="A451" s="42"/>
      <c r="B451" s="43"/>
      <c r="C451" s="43"/>
    </row>
    <row r="452" spans="1:3" s="11" customFormat="1" ht="18" customHeight="1" x14ac:dyDescent="0.4">
      <c r="A452" s="42"/>
      <c r="B452" s="43"/>
      <c r="C452" s="43"/>
    </row>
    <row r="453" spans="1:3" s="11" customFormat="1" ht="18" customHeight="1" x14ac:dyDescent="0.4">
      <c r="A453" s="42"/>
      <c r="B453" s="43"/>
      <c r="C453" s="43"/>
    </row>
    <row r="454" spans="1:3" s="11" customFormat="1" ht="18" customHeight="1" x14ac:dyDescent="0.4">
      <c r="A454" s="42"/>
      <c r="B454" s="43"/>
      <c r="C454" s="43"/>
    </row>
    <row r="455" spans="1:3" s="11" customFormat="1" ht="18" customHeight="1" x14ac:dyDescent="0.4">
      <c r="A455" s="42"/>
      <c r="B455" s="43"/>
      <c r="C455" s="43"/>
    </row>
    <row r="456" spans="1:3" s="11" customFormat="1" ht="18" customHeight="1" x14ac:dyDescent="0.4">
      <c r="A456" s="42"/>
      <c r="B456" s="43"/>
      <c r="C456" s="43"/>
    </row>
    <row r="457" spans="1:3" s="11" customFormat="1" ht="18" customHeight="1" x14ac:dyDescent="0.4">
      <c r="A457" s="42"/>
      <c r="B457" s="43"/>
      <c r="C457" s="43"/>
    </row>
    <row r="458" spans="1:3" s="11" customFormat="1" ht="18" customHeight="1" x14ac:dyDescent="0.4">
      <c r="A458" s="42"/>
      <c r="B458" s="43"/>
      <c r="C458" s="43"/>
    </row>
    <row r="459" spans="1:3" s="11" customFormat="1" ht="18" customHeight="1" x14ac:dyDescent="0.4">
      <c r="A459" s="42"/>
      <c r="B459" s="43"/>
      <c r="C459" s="43"/>
    </row>
    <row r="460" spans="1:3" s="11" customFormat="1" ht="18" customHeight="1" x14ac:dyDescent="0.4">
      <c r="A460" s="42"/>
      <c r="B460" s="43"/>
      <c r="C460" s="43"/>
    </row>
    <row r="461" spans="1:3" s="11" customFormat="1" ht="18" customHeight="1" x14ac:dyDescent="0.4">
      <c r="A461" s="42"/>
      <c r="B461" s="43"/>
      <c r="C461" s="43"/>
    </row>
    <row r="462" spans="1:3" s="11" customFormat="1" ht="18" customHeight="1" x14ac:dyDescent="0.4">
      <c r="A462" s="42"/>
      <c r="B462" s="43"/>
      <c r="C462" s="43"/>
    </row>
    <row r="463" spans="1:3" s="11" customFormat="1" ht="18" customHeight="1" x14ac:dyDescent="0.4">
      <c r="A463" s="42"/>
      <c r="B463" s="43"/>
      <c r="C463" s="43"/>
    </row>
    <row r="464" spans="1:3" s="11" customFormat="1" ht="18" customHeight="1" x14ac:dyDescent="0.4">
      <c r="A464" s="42"/>
      <c r="B464" s="43"/>
      <c r="C464" s="43"/>
    </row>
    <row r="465" spans="1:3" s="11" customFormat="1" ht="18" customHeight="1" x14ac:dyDescent="0.4">
      <c r="A465" s="42"/>
      <c r="B465" s="43"/>
      <c r="C465" s="43"/>
    </row>
    <row r="466" spans="1:3" s="11" customFormat="1" ht="18" customHeight="1" x14ac:dyDescent="0.4">
      <c r="A466" s="42"/>
      <c r="B466" s="43"/>
      <c r="C466" s="43"/>
    </row>
    <row r="467" spans="1:3" s="11" customFormat="1" ht="18" customHeight="1" x14ac:dyDescent="0.4">
      <c r="A467" s="42"/>
      <c r="B467" s="43"/>
      <c r="C467" s="43"/>
    </row>
    <row r="468" spans="1:3" s="11" customFormat="1" ht="18" customHeight="1" x14ac:dyDescent="0.4">
      <c r="A468" s="42"/>
      <c r="B468" s="43"/>
      <c r="C468" s="43"/>
    </row>
    <row r="469" spans="1:3" s="11" customFormat="1" ht="18" customHeight="1" x14ac:dyDescent="0.4">
      <c r="A469" s="42"/>
      <c r="B469" s="43"/>
      <c r="C469" s="43"/>
    </row>
    <row r="470" spans="1:3" s="11" customFormat="1" ht="18" customHeight="1" x14ac:dyDescent="0.4">
      <c r="A470" s="42"/>
      <c r="B470" s="43"/>
      <c r="C470" s="43"/>
    </row>
    <row r="471" spans="1:3" s="11" customFormat="1" ht="18" customHeight="1" x14ac:dyDescent="0.4">
      <c r="A471" s="42"/>
      <c r="B471" s="43"/>
      <c r="C471" s="43"/>
    </row>
    <row r="472" spans="1:3" s="11" customFormat="1" ht="18" customHeight="1" x14ac:dyDescent="0.4">
      <c r="A472" s="42"/>
      <c r="B472" s="43"/>
      <c r="C472" s="43"/>
    </row>
    <row r="473" spans="1:3" s="11" customFormat="1" ht="18" customHeight="1" x14ac:dyDescent="0.4">
      <c r="A473" s="42"/>
      <c r="B473" s="43"/>
      <c r="C473" s="43"/>
    </row>
    <row r="474" spans="1:3" s="11" customFormat="1" ht="18" customHeight="1" x14ac:dyDescent="0.4">
      <c r="A474" s="42"/>
      <c r="B474" s="43"/>
      <c r="C474" s="43"/>
    </row>
    <row r="475" spans="1:3" s="11" customFormat="1" ht="18" customHeight="1" x14ac:dyDescent="0.4">
      <c r="A475" s="42"/>
      <c r="B475" s="43"/>
      <c r="C475" s="43"/>
    </row>
    <row r="476" spans="1:3" s="11" customFormat="1" ht="18" customHeight="1" x14ac:dyDescent="0.4">
      <c r="A476" s="42"/>
      <c r="B476" s="43"/>
      <c r="C476" s="43"/>
    </row>
    <row r="477" spans="1:3" s="11" customFormat="1" ht="18" customHeight="1" x14ac:dyDescent="0.4">
      <c r="A477" s="42"/>
      <c r="B477" s="43"/>
      <c r="C477" s="43"/>
    </row>
    <row r="478" spans="1:3" s="11" customFormat="1" ht="18" customHeight="1" x14ac:dyDescent="0.4">
      <c r="A478" s="42"/>
      <c r="B478" s="43"/>
      <c r="C478" s="43"/>
    </row>
    <row r="479" spans="1:3" s="11" customFormat="1" ht="18" customHeight="1" x14ac:dyDescent="0.4">
      <c r="A479" s="42"/>
      <c r="B479" s="43"/>
      <c r="C479" s="43"/>
    </row>
    <row r="480" spans="1:3" s="11" customFormat="1" ht="18" customHeight="1" x14ac:dyDescent="0.4">
      <c r="A480" s="42"/>
      <c r="B480" s="43"/>
      <c r="C480" s="43"/>
    </row>
    <row r="481" spans="1:3" s="11" customFormat="1" ht="18" customHeight="1" x14ac:dyDescent="0.4">
      <c r="A481" s="42"/>
      <c r="B481" s="43"/>
      <c r="C481" s="43"/>
    </row>
    <row r="482" spans="1:3" s="11" customFormat="1" ht="18" customHeight="1" x14ac:dyDescent="0.4">
      <c r="A482" s="42"/>
      <c r="B482" s="43"/>
      <c r="C482" s="43"/>
    </row>
    <row r="483" spans="1:3" s="11" customFormat="1" ht="18" customHeight="1" x14ac:dyDescent="0.4">
      <c r="A483" s="42"/>
      <c r="B483" s="43"/>
      <c r="C483" s="43"/>
    </row>
    <row r="484" spans="1:3" s="11" customFormat="1" ht="18" customHeight="1" x14ac:dyDescent="0.4">
      <c r="A484" s="42"/>
      <c r="B484" s="43"/>
      <c r="C484" s="43"/>
    </row>
    <row r="485" spans="1:3" s="11" customFormat="1" ht="18" customHeight="1" x14ac:dyDescent="0.4">
      <c r="A485" s="42"/>
      <c r="B485" s="43"/>
      <c r="C485" s="43"/>
    </row>
    <row r="486" spans="1:3" s="11" customFormat="1" ht="18" customHeight="1" x14ac:dyDescent="0.4">
      <c r="A486" s="42"/>
      <c r="B486" s="43"/>
      <c r="C486" s="43"/>
    </row>
    <row r="487" spans="1:3" s="11" customFormat="1" ht="18" customHeight="1" x14ac:dyDescent="0.4">
      <c r="A487" s="42"/>
      <c r="B487" s="43"/>
      <c r="C487" s="43"/>
    </row>
    <row r="488" spans="1:3" s="11" customFormat="1" ht="18" customHeight="1" x14ac:dyDescent="0.4">
      <c r="A488" s="42"/>
      <c r="B488" s="43"/>
      <c r="C488" s="43"/>
    </row>
    <row r="489" spans="1:3" s="11" customFormat="1" ht="18" customHeight="1" x14ac:dyDescent="0.4">
      <c r="A489" s="42"/>
      <c r="B489" s="43"/>
      <c r="C489" s="43"/>
    </row>
    <row r="490" spans="1:3" s="11" customFormat="1" ht="18" customHeight="1" x14ac:dyDescent="0.4">
      <c r="A490" s="42"/>
      <c r="B490" s="43"/>
      <c r="C490" s="43"/>
    </row>
    <row r="491" spans="1:3" s="11" customFormat="1" ht="18" customHeight="1" x14ac:dyDescent="0.4">
      <c r="A491" s="42"/>
      <c r="B491" s="43"/>
      <c r="C491" s="43"/>
    </row>
    <row r="492" spans="1:3" s="11" customFormat="1" ht="18" customHeight="1" x14ac:dyDescent="0.4">
      <c r="A492" s="42"/>
      <c r="B492" s="43"/>
      <c r="C492" s="43"/>
    </row>
    <row r="493" spans="1:3" s="11" customFormat="1" ht="18" customHeight="1" x14ac:dyDescent="0.4">
      <c r="A493" s="42"/>
      <c r="B493" s="43"/>
      <c r="C493" s="43"/>
    </row>
    <row r="494" spans="1:3" s="11" customFormat="1" ht="18" customHeight="1" x14ac:dyDescent="0.4">
      <c r="A494" s="42"/>
      <c r="B494" s="43"/>
      <c r="C494" s="43"/>
    </row>
    <row r="495" spans="1:3" s="11" customFormat="1" ht="18" customHeight="1" x14ac:dyDescent="0.4">
      <c r="A495" s="42"/>
      <c r="B495" s="43"/>
      <c r="C495" s="43"/>
    </row>
    <row r="496" spans="1:3" s="11" customFormat="1" ht="18" customHeight="1" x14ac:dyDescent="0.4">
      <c r="A496" s="42"/>
      <c r="B496" s="43"/>
      <c r="C496" s="43"/>
    </row>
    <row r="497" spans="1:3" s="11" customFormat="1" ht="18" customHeight="1" x14ac:dyDescent="0.4">
      <c r="A497" s="42"/>
      <c r="B497" s="43"/>
      <c r="C497" s="43"/>
    </row>
    <row r="498" spans="1:3" s="11" customFormat="1" ht="18" customHeight="1" x14ac:dyDescent="0.4">
      <c r="A498" s="42"/>
      <c r="B498" s="43"/>
      <c r="C498" s="43"/>
    </row>
    <row r="499" spans="1:3" s="11" customFormat="1" ht="18" customHeight="1" x14ac:dyDescent="0.4">
      <c r="A499" s="42"/>
      <c r="B499" s="43"/>
      <c r="C499" s="43"/>
    </row>
    <row r="500" spans="1:3" s="11" customFormat="1" ht="18" customHeight="1" x14ac:dyDescent="0.4">
      <c r="A500" s="42"/>
      <c r="B500" s="43"/>
      <c r="C500" s="43"/>
    </row>
    <row r="501" spans="1:3" s="11" customFormat="1" ht="18" customHeight="1" x14ac:dyDescent="0.4">
      <c r="A501" s="42"/>
      <c r="B501" s="43"/>
      <c r="C501" s="43"/>
    </row>
    <row r="502" spans="1:3" s="11" customFormat="1" ht="18" customHeight="1" x14ac:dyDescent="0.4">
      <c r="A502" s="42"/>
      <c r="B502" s="43"/>
      <c r="C502" s="43"/>
    </row>
    <row r="503" spans="1:3" s="11" customFormat="1" ht="18" customHeight="1" x14ac:dyDescent="0.4">
      <c r="A503" s="42"/>
      <c r="B503" s="43"/>
      <c r="C503" s="43"/>
    </row>
    <row r="504" spans="1:3" s="11" customFormat="1" ht="18" customHeight="1" x14ac:dyDescent="0.4">
      <c r="A504" s="42"/>
      <c r="B504" s="43"/>
      <c r="C504" s="43"/>
    </row>
    <row r="505" spans="1:3" s="11" customFormat="1" ht="18" customHeight="1" x14ac:dyDescent="0.4">
      <c r="A505" s="42"/>
      <c r="B505" s="43"/>
      <c r="C505" s="43"/>
    </row>
    <row r="506" spans="1:3" s="11" customFormat="1" ht="18" customHeight="1" x14ac:dyDescent="0.4">
      <c r="A506" s="42"/>
      <c r="B506" s="43"/>
      <c r="C506" s="43"/>
    </row>
    <row r="507" spans="1:3" s="11" customFormat="1" ht="18" customHeight="1" x14ac:dyDescent="0.4">
      <c r="A507" s="42"/>
      <c r="B507" s="43"/>
      <c r="C507" s="43"/>
    </row>
    <row r="508" spans="1:3" s="11" customFormat="1" ht="18" customHeight="1" x14ac:dyDescent="0.4">
      <c r="A508" s="42"/>
      <c r="B508" s="43"/>
      <c r="C508" s="43"/>
    </row>
    <row r="509" spans="1:3" s="11" customFormat="1" ht="18" customHeight="1" x14ac:dyDescent="0.4">
      <c r="A509" s="42"/>
      <c r="B509" s="43"/>
      <c r="C509" s="43"/>
    </row>
    <row r="510" spans="1:3" s="11" customFormat="1" ht="18" customHeight="1" x14ac:dyDescent="0.4">
      <c r="A510" s="42"/>
      <c r="B510" s="43"/>
      <c r="C510" s="43"/>
    </row>
    <row r="511" spans="1:3" s="11" customFormat="1" ht="18" customHeight="1" x14ac:dyDescent="0.4">
      <c r="A511" s="42"/>
      <c r="B511" s="43"/>
      <c r="C511" s="43"/>
    </row>
    <row r="512" spans="1:3" s="11" customFormat="1" ht="18" customHeight="1" x14ac:dyDescent="0.4">
      <c r="A512" s="42"/>
      <c r="B512" s="43"/>
      <c r="C512" s="43"/>
    </row>
    <row r="513" spans="1:3" s="11" customFormat="1" ht="18" customHeight="1" x14ac:dyDescent="0.4">
      <c r="A513" s="42"/>
      <c r="B513" s="43"/>
      <c r="C513" s="43"/>
    </row>
    <row r="514" spans="1:3" s="11" customFormat="1" ht="18" customHeight="1" x14ac:dyDescent="0.4">
      <c r="A514" s="42"/>
      <c r="B514" s="43"/>
      <c r="C514" s="43"/>
    </row>
    <row r="515" spans="1:3" s="11" customFormat="1" ht="18" customHeight="1" x14ac:dyDescent="0.4">
      <c r="A515" s="42"/>
      <c r="B515" s="43"/>
      <c r="C515" s="43"/>
    </row>
    <row r="516" spans="1:3" s="11" customFormat="1" ht="18" customHeight="1" x14ac:dyDescent="0.4">
      <c r="A516" s="42"/>
      <c r="B516" s="43"/>
      <c r="C516" s="43"/>
    </row>
    <row r="517" spans="1:3" s="11" customFormat="1" ht="18" customHeight="1" x14ac:dyDescent="0.4">
      <c r="A517" s="42"/>
      <c r="B517" s="43"/>
      <c r="C517" s="43"/>
    </row>
    <row r="518" spans="1:3" s="11" customFormat="1" ht="18" customHeight="1" x14ac:dyDescent="0.4">
      <c r="A518" s="42"/>
      <c r="B518" s="43"/>
      <c r="C518" s="43"/>
    </row>
    <row r="519" spans="1:3" s="11" customFormat="1" ht="18" customHeight="1" x14ac:dyDescent="0.4">
      <c r="A519" s="42"/>
      <c r="B519" s="43"/>
      <c r="C519" s="43"/>
    </row>
    <row r="520" spans="1:3" s="11" customFormat="1" ht="18" customHeight="1" x14ac:dyDescent="0.4">
      <c r="A520" s="42"/>
      <c r="B520" s="43"/>
      <c r="C520" s="43"/>
    </row>
    <row r="521" spans="1:3" s="11" customFormat="1" ht="18" customHeight="1" x14ac:dyDescent="0.4">
      <c r="A521" s="42"/>
      <c r="B521" s="43"/>
      <c r="C521" s="43"/>
    </row>
    <row r="522" spans="1:3" s="11" customFormat="1" ht="18" customHeight="1" x14ac:dyDescent="0.4">
      <c r="A522" s="42"/>
      <c r="B522" s="43"/>
      <c r="C522" s="43"/>
    </row>
    <row r="523" spans="1:3" s="11" customFormat="1" ht="18" customHeight="1" x14ac:dyDescent="0.4">
      <c r="A523" s="42"/>
      <c r="B523" s="43"/>
      <c r="C523" s="43"/>
    </row>
    <row r="524" spans="1:3" s="11" customFormat="1" ht="18" customHeight="1" x14ac:dyDescent="0.4">
      <c r="A524" s="42"/>
      <c r="B524" s="43"/>
      <c r="C524" s="43"/>
    </row>
    <row r="525" spans="1:3" s="11" customFormat="1" ht="18" customHeight="1" x14ac:dyDescent="0.4">
      <c r="A525" s="42"/>
      <c r="B525" s="43"/>
      <c r="C525" s="43"/>
    </row>
    <row r="526" spans="1:3" s="11" customFormat="1" ht="18" customHeight="1" x14ac:dyDescent="0.4">
      <c r="A526" s="42"/>
      <c r="B526" s="43"/>
      <c r="C526" s="43"/>
    </row>
    <row r="527" spans="1:3" s="11" customFormat="1" ht="18" customHeight="1" x14ac:dyDescent="0.4">
      <c r="A527" s="42"/>
      <c r="B527" s="43"/>
      <c r="C527" s="43"/>
    </row>
    <row r="528" spans="1:3" s="11" customFormat="1" ht="18" customHeight="1" x14ac:dyDescent="0.4">
      <c r="A528" s="42"/>
      <c r="B528" s="43"/>
      <c r="C528" s="43"/>
    </row>
    <row r="529" spans="1:3" s="11" customFormat="1" ht="18" customHeight="1" x14ac:dyDescent="0.4">
      <c r="A529" s="42"/>
      <c r="B529" s="43"/>
      <c r="C529" s="43"/>
    </row>
    <row r="530" spans="1:3" s="11" customFormat="1" ht="18" customHeight="1" x14ac:dyDescent="0.4">
      <c r="A530" s="42"/>
      <c r="B530" s="43"/>
      <c r="C530" s="43"/>
    </row>
    <row r="531" spans="1:3" s="11" customFormat="1" ht="18" customHeight="1" x14ac:dyDescent="0.4">
      <c r="A531" s="42"/>
      <c r="B531" s="43"/>
      <c r="C531" s="43"/>
    </row>
    <row r="532" spans="1:3" s="11" customFormat="1" ht="18" customHeight="1" x14ac:dyDescent="0.4">
      <c r="A532" s="42"/>
      <c r="B532" s="43"/>
      <c r="C532" s="43"/>
    </row>
    <row r="533" spans="1:3" s="11" customFormat="1" ht="18" customHeight="1" x14ac:dyDescent="0.4">
      <c r="A533" s="42"/>
      <c r="B533" s="43"/>
      <c r="C533" s="43"/>
    </row>
    <row r="534" spans="1:3" s="11" customFormat="1" ht="18" customHeight="1" x14ac:dyDescent="0.4">
      <c r="A534" s="42"/>
      <c r="B534" s="43"/>
      <c r="C534" s="43"/>
    </row>
    <row r="535" spans="1:3" s="11" customFormat="1" ht="18" customHeight="1" x14ac:dyDescent="0.4">
      <c r="A535" s="42"/>
      <c r="B535" s="43"/>
      <c r="C535" s="43"/>
    </row>
    <row r="536" spans="1:3" s="11" customFormat="1" ht="18" customHeight="1" x14ac:dyDescent="0.4">
      <c r="A536" s="42"/>
      <c r="B536" s="43"/>
      <c r="C536" s="43"/>
    </row>
    <row r="537" spans="1:3" s="11" customFormat="1" ht="18" customHeight="1" x14ac:dyDescent="0.4">
      <c r="A537" s="42"/>
      <c r="B537" s="43"/>
      <c r="C537" s="43"/>
    </row>
    <row r="538" spans="1:3" s="11" customFormat="1" ht="18" customHeight="1" x14ac:dyDescent="0.4">
      <c r="A538" s="42"/>
      <c r="B538" s="43"/>
      <c r="C538" s="43"/>
    </row>
    <row r="539" spans="1:3" s="11" customFormat="1" ht="18" customHeight="1" x14ac:dyDescent="0.4">
      <c r="A539" s="42"/>
      <c r="B539" s="43"/>
      <c r="C539" s="43"/>
    </row>
    <row r="540" spans="1:3" s="11" customFormat="1" ht="18" customHeight="1" x14ac:dyDescent="0.4">
      <c r="A540" s="42"/>
      <c r="B540" s="43"/>
      <c r="C540" s="43"/>
    </row>
    <row r="541" spans="1:3" s="11" customFormat="1" ht="18" customHeight="1" x14ac:dyDescent="0.4">
      <c r="A541" s="42"/>
      <c r="B541" s="43"/>
      <c r="C541" s="43"/>
    </row>
    <row r="542" spans="1:3" s="11" customFormat="1" ht="18" customHeight="1" x14ac:dyDescent="0.4">
      <c r="A542" s="42"/>
      <c r="B542" s="43"/>
      <c r="C542" s="43"/>
    </row>
    <row r="543" spans="1:3" s="11" customFormat="1" ht="18" customHeight="1" x14ac:dyDescent="0.4">
      <c r="A543" s="42"/>
      <c r="B543" s="43"/>
      <c r="C543" s="43"/>
    </row>
    <row r="544" spans="1:3" s="11" customFormat="1" ht="18" customHeight="1" x14ac:dyDescent="0.4">
      <c r="A544" s="42"/>
      <c r="B544" s="43"/>
      <c r="C544" s="43"/>
    </row>
    <row r="545" spans="1:3" s="11" customFormat="1" ht="18" customHeight="1" x14ac:dyDescent="0.4">
      <c r="A545" s="42"/>
      <c r="B545" s="43"/>
      <c r="C545" s="43"/>
    </row>
    <row r="546" spans="1:3" s="11" customFormat="1" ht="18" customHeight="1" x14ac:dyDescent="0.4">
      <c r="A546" s="42"/>
      <c r="B546" s="43"/>
      <c r="C546" s="43"/>
    </row>
    <row r="547" spans="1:3" s="11" customFormat="1" ht="18" customHeight="1" x14ac:dyDescent="0.4">
      <c r="A547" s="42"/>
      <c r="B547" s="43"/>
      <c r="C547" s="43"/>
    </row>
    <row r="548" spans="1:3" s="11" customFormat="1" ht="18" customHeight="1" x14ac:dyDescent="0.4">
      <c r="A548" s="42"/>
      <c r="B548" s="43"/>
      <c r="C548" s="43"/>
    </row>
    <row r="549" spans="1:3" s="11" customFormat="1" ht="18" customHeight="1" x14ac:dyDescent="0.4">
      <c r="A549" s="42"/>
      <c r="B549" s="43"/>
      <c r="C549" s="43"/>
    </row>
    <row r="550" spans="1:3" s="11" customFormat="1" ht="18" customHeight="1" x14ac:dyDescent="0.4">
      <c r="A550" s="42"/>
      <c r="B550" s="43"/>
      <c r="C550" s="43"/>
    </row>
    <row r="551" spans="1:3" s="11" customFormat="1" ht="18" customHeight="1" x14ac:dyDescent="0.4">
      <c r="A551" s="42"/>
      <c r="B551" s="43"/>
      <c r="C551" s="43"/>
    </row>
    <row r="552" spans="1:3" s="11" customFormat="1" ht="18" customHeight="1" x14ac:dyDescent="0.4">
      <c r="A552" s="42"/>
      <c r="B552" s="43"/>
      <c r="C552" s="43"/>
    </row>
    <row r="553" spans="1:3" s="11" customFormat="1" ht="18" customHeight="1" x14ac:dyDescent="0.4">
      <c r="A553" s="42"/>
      <c r="B553" s="43"/>
      <c r="C553" s="43"/>
    </row>
    <row r="554" spans="1:3" s="11" customFormat="1" ht="18" customHeight="1" x14ac:dyDescent="0.4">
      <c r="A554" s="42"/>
      <c r="B554" s="43"/>
      <c r="C554" s="43"/>
    </row>
    <row r="555" spans="1:3" s="11" customFormat="1" ht="18" customHeight="1" x14ac:dyDescent="0.4">
      <c r="A555" s="42"/>
      <c r="B555" s="43"/>
      <c r="C555" s="43"/>
    </row>
    <row r="556" spans="1:3" s="11" customFormat="1" ht="18" customHeight="1" x14ac:dyDescent="0.4">
      <c r="A556" s="42"/>
      <c r="B556" s="43"/>
      <c r="C556" s="43"/>
    </row>
    <row r="557" spans="1:3" s="11" customFormat="1" ht="18" customHeight="1" x14ac:dyDescent="0.4">
      <c r="A557" s="42"/>
      <c r="B557" s="43"/>
      <c r="C557" s="43"/>
    </row>
    <row r="558" spans="1:3" s="11" customFormat="1" ht="18" customHeight="1" x14ac:dyDescent="0.4">
      <c r="A558" s="42"/>
      <c r="B558" s="43"/>
      <c r="C558" s="43"/>
    </row>
    <row r="559" spans="1:3" s="11" customFormat="1" ht="18" customHeight="1" x14ac:dyDescent="0.4">
      <c r="A559" s="42"/>
      <c r="B559" s="43"/>
      <c r="C559" s="43"/>
    </row>
    <row r="560" spans="1:3" s="11" customFormat="1" ht="18" customHeight="1" x14ac:dyDescent="0.4">
      <c r="A560" s="42"/>
      <c r="B560" s="43"/>
      <c r="C560" s="43"/>
    </row>
    <row r="561" spans="1:3" s="11" customFormat="1" ht="18" customHeight="1" x14ac:dyDescent="0.4">
      <c r="A561" s="42"/>
      <c r="B561" s="43"/>
      <c r="C561" s="43"/>
    </row>
    <row r="562" spans="1:3" s="11" customFormat="1" ht="18" customHeight="1" x14ac:dyDescent="0.4">
      <c r="A562" s="42"/>
      <c r="B562" s="43"/>
      <c r="C562" s="43"/>
    </row>
    <row r="563" spans="1:3" s="11" customFormat="1" ht="18" customHeight="1" x14ac:dyDescent="0.4">
      <c r="A563" s="42"/>
      <c r="B563" s="43"/>
      <c r="C563" s="43"/>
    </row>
    <row r="564" spans="1:3" s="11" customFormat="1" ht="18" customHeight="1" x14ac:dyDescent="0.4">
      <c r="A564" s="42"/>
      <c r="B564" s="43"/>
      <c r="C564" s="43"/>
    </row>
    <row r="565" spans="1:3" s="11" customFormat="1" ht="18" customHeight="1" x14ac:dyDescent="0.4">
      <c r="A565" s="42"/>
      <c r="B565" s="43"/>
      <c r="C565" s="43"/>
    </row>
    <row r="566" spans="1:3" s="11" customFormat="1" ht="18" customHeight="1" x14ac:dyDescent="0.4">
      <c r="A566" s="42"/>
      <c r="B566" s="43"/>
      <c r="C566" s="43"/>
    </row>
    <row r="567" spans="1:3" s="11" customFormat="1" ht="18" customHeight="1" x14ac:dyDescent="0.4">
      <c r="A567" s="42"/>
      <c r="B567" s="43"/>
      <c r="C567" s="43"/>
    </row>
    <row r="568" spans="1:3" s="11" customFormat="1" ht="18" customHeight="1" x14ac:dyDescent="0.4">
      <c r="A568" s="42"/>
      <c r="B568" s="43"/>
      <c r="C568" s="43"/>
    </row>
    <row r="569" spans="1:3" s="11" customFormat="1" ht="18" customHeight="1" x14ac:dyDescent="0.4">
      <c r="A569" s="42"/>
      <c r="B569" s="43"/>
      <c r="C569" s="43"/>
    </row>
    <row r="570" spans="1:3" s="11" customFormat="1" ht="18" customHeight="1" x14ac:dyDescent="0.4">
      <c r="A570" s="42"/>
      <c r="B570" s="43"/>
      <c r="C570" s="43"/>
    </row>
    <row r="571" spans="1:3" s="11" customFormat="1" ht="18" customHeight="1" x14ac:dyDescent="0.4">
      <c r="A571" s="42"/>
      <c r="B571" s="43"/>
      <c r="C571" s="43"/>
    </row>
    <row r="572" spans="1:3" s="11" customFormat="1" ht="18" customHeight="1" x14ac:dyDescent="0.4">
      <c r="A572" s="42"/>
      <c r="B572" s="43"/>
      <c r="C572" s="43"/>
    </row>
    <row r="573" spans="1:3" s="11" customFormat="1" ht="18" customHeight="1" x14ac:dyDescent="0.4">
      <c r="A573" s="42"/>
      <c r="B573" s="43"/>
      <c r="C573" s="43"/>
    </row>
    <row r="574" spans="1:3" s="11" customFormat="1" ht="18" customHeight="1" x14ac:dyDescent="0.4">
      <c r="A574" s="42"/>
      <c r="B574" s="43"/>
      <c r="C574" s="43"/>
    </row>
    <row r="575" spans="1:3" s="11" customFormat="1" ht="18" customHeight="1" x14ac:dyDescent="0.4">
      <c r="A575" s="42"/>
      <c r="B575" s="43"/>
      <c r="C575" s="43"/>
    </row>
    <row r="576" spans="1:3" s="11" customFormat="1" ht="18" customHeight="1" x14ac:dyDescent="0.4">
      <c r="A576" s="42"/>
      <c r="B576" s="43"/>
      <c r="C576" s="43"/>
    </row>
    <row r="577" spans="1:3" s="11" customFormat="1" ht="18" customHeight="1" x14ac:dyDescent="0.4">
      <c r="A577" s="42"/>
      <c r="B577" s="43"/>
      <c r="C577" s="43"/>
    </row>
    <row r="578" spans="1:3" s="11" customFormat="1" ht="18" customHeight="1" x14ac:dyDescent="0.4">
      <c r="A578" s="42"/>
      <c r="B578" s="43"/>
      <c r="C578" s="43"/>
    </row>
    <row r="579" spans="1:3" s="11" customFormat="1" ht="18" customHeight="1" x14ac:dyDescent="0.4">
      <c r="A579" s="42"/>
      <c r="B579" s="43"/>
      <c r="C579" s="43"/>
    </row>
    <row r="580" spans="1:3" s="11" customFormat="1" ht="18" customHeight="1" x14ac:dyDescent="0.4">
      <c r="A580" s="42"/>
      <c r="B580" s="43"/>
      <c r="C580" s="43"/>
    </row>
    <row r="581" spans="1:3" s="11" customFormat="1" ht="18" customHeight="1" x14ac:dyDescent="0.4">
      <c r="A581" s="42"/>
      <c r="B581" s="43"/>
      <c r="C581" s="43"/>
    </row>
    <row r="582" spans="1:3" s="11" customFormat="1" ht="18" customHeight="1" x14ac:dyDescent="0.4">
      <c r="A582" s="42"/>
      <c r="B582" s="43"/>
      <c r="C582" s="43"/>
    </row>
    <row r="583" spans="1:3" s="11" customFormat="1" ht="18" customHeight="1" x14ac:dyDescent="0.4">
      <c r="A583" s="42"/>
      <c r="B583" s="43"/>
      <c r="C583" s="43"/>
    </row>
    <row r="584" spans="1:3" s="11" customFormat="1" ht="18" customHeight="1" x14ac:dyDescent="0.4">
      <c r="A584" s="42"/>
      <c r="B584" s="43"/>
      <c r="C584" s="43"/>
    </row>
    <row r="585" spans="1:3" s="11" customFormat="1" ht="18" customHeight="1" x14ac:dyDescent="0.4">
      <c r="A585" s="42"/>
      <c r="B585" s="43"/>
      <c r="C585" s="43"/>
    </row>
    <row r="586" spans="1:3" s="11" customFormat="1" ht="18" customHeight="1" x14ac:dyDescent="0.4">
      <c r="A586" s="42"/>
      <c r="B586" s="43"/>
      <c r="C586" s="43"/>
    </row>
    <row r="587" spans="1:3" s="11" customFormat="1" ht="18" customHeight="1" x14ac:dyDescent="0.4">
      <c r="A587" s="42"/>
      <c r="B587" s="43"/>
      <c r="C587" s="43"/>
    </row>
    <row r="588" spans="1:3" s="11" customFormat="1" ht="18" customHeight="1" x14ac:dyDescent="0.4">
      <c r="A588" s="42"/>
      <c r="B588" s="43"/>
      <c r="C588" s="43"/>
    </row>
    <row r="589" spans="1:3" s="11" customFormat="1" ht="18" customHeight="1" x14ac:dyDescent="0.4">
      <c r="A589" s="42"/>
      <c r="B589" s="43"/>
      <c r="C589" s="43"/>
    </row>
    <row r="590" spans="1:3" s="11" customFormat="1" ht="18" customHeight="1" x14ac:dyDescent="0.4">
      <c r="A590" s="42"/>
      <c r="B590" s="43"/>
      <c r="C590" s="43"/>
    </row>
    <row r="591" spans="1:3" s="11" customFormat="1" ht="18" customHeight="1" x14ac:dyDescent="0.4">
      <c r="A591" s="42"/>
      <c r="B591" s="43"/>
      <c r="C591" s="43"/>
    </row>
    <row r="592" spans="1:3" s="11" customFormat="1" ht="18" customHeight="1" x14ac:dyDescent="0.4">
      <c r="A592" s="42"/>
      <c r="B592" s="43"/>
      <c r="C592" s="43"/>
    </row>
    <row r="593" spans="1:3" s="11" customFormat="1" ht="18" customHeight="1" x14ac:dyDescent="0.4">
      <c r="A593" s="42"/>
      <c r="B593" s="43"/>
      <c r="C593" s="43"/>
    </row>
    <row r="594" spans="1:3" s="11" customFormat="1" ht="18" customHeight="1" x14ac:dyDescent="0.4">
      <c r="A594" s="42"/>
      <c r="B594" s="43"/>
      <c r="C594" s="43"/>
    </row>
    <row r="595" spans="1:3" s="11" customFormat="1" ht="18" customHeight="1" x14ac:dyDescent="0.4">
      <c r="A595" s="42"/>
      <c r="B595" s="43"/>
      <c r="C595" s="43"/>
    </row>
    <row r="596" spans="1:3" s="11" customFormat="1" ht="18" customHeight="1" x14ac:dyDescent="0.4">
      <c r="A596" s="42"/>
      <c r="B596" s="43"/>
      <c r="C596" s="43"/>
    </row>
    <row r="597" spans="1:3" s="11" customFormat="1" ht="18" customHeight="1" x14ac:dyDescent="0.4">
      <c r="A597" s="42"/>
      <c r="B597" s="43"/>
      <c r="C597" s="43"/>
    </row>
    <row r="598" spans="1:3" s="11" customFormat="1" ht="18" customHeight="1" x14ac:dyDescent="0.4">
      <c r="A598" s="42"/>
      <c r="B598" s="43"/>
      <c r="C598" s="43"/>
    </row>
    <row r="599" spans="1:3" s="11" customFormat="1" ht="18" customHeight="1" x14ac:dyDescent="0.4">
      <c r="A599" s="42"/>
      <c r="B599" s="43"/>
      <c r="C599" s="43"/>
    </row>
    <row r="600" spans="1:3" s="11" customFormat="1" ht="18" customHeight="1" x14ac:dyDescent="0.4">
      <c r="A600" s="42"/>
      <c r="B600" s="43"/>
      <c r="C600" s="43"/>
    </row>
    <row r="601" spans="1:3" s="11" customFormat="1" ht="18" customHeight="1" x14ac:dyDescent="0.4">
      <c r="A601" s="42"/>
      <c r="B601" s="43"/>
      <c r="C601" s="43"/>
    </row>
    <row r="602" spans="1:3" s="11" customFormat="1" ht="18" customHeight="1" x14ac:dyDescent="0.4">
      <c r="A602" s="42"/>
      <c r="B602" s="43"/>
      <c r="C602" s="43"/>
    </row>
    <row r="603" spans="1:3" s="11" customFormat="1" ht="18" customHeight="1" x14ac:dyDescent="0.4">
      <c r="A603" s="42"/>
      <c r="B603" s="43"/>
      <c r="C603" s="43"/>
    </row>
    <row r="604" spans="1:3" s="11" customFormat="1" ht="18" customHeight="1" x14ac:dyDescent="0.4">
      <c r="A604" s="42"/>
      <c r="B604" s="43"/>
      <c r="C604" s="43"/>
    </row>
    <row r="605" spans="1:3" s="11" customFormat="1" ht="18" customHeight="1" x14ac:dyDescent="0.4">
      <c r="A605" s="42"/>
      <c r="B605" s="43"/>
      <c r="C605" s="43"/>
    </row>
    <row r="606" spans="1:3" s="11" customFormat="1" ht="18" customHeight="1" x14ac:dyDescent="0.4">
      <c r="A606" s="42"/>
      <c r="B606" s="43"/>
      <c r="C606" s="43"/>
    </row>
    <row r="607" spans="1:3" s="11" customFormat="1" ht="18" customHeight="1" x14ac:dyDescent="0.4">
      <c r="A607" s="42"/>
      <c r="B607" s="43"/>
      <c r="C607" s="43"/>
    </row>
    <row r="608" spans="1:3" s="11" customFormat="1" ht="18" customHeight="1" x14ac:dyDescent="0.4">
      <c r="A608" s="42"/>
      <c r="B608" s="43"/>
      <c r="C608" s="43"/>
    </row>
    <row r="609" spans="1:3" s="11" customFormat="1" ht="18" customHeight="1" x14ac:dyDescent="0.4">
      <c r="A609" s="42"/>
      <c r="B609" s="43"/>
      <c r="C609" s="43"/>
    </row>
    <row r="610" spans="1:3" s="11" customFormat="1" ht="18" customHeight="1" x14ac:dyDescent="0.4">
      <c r="A610" s="42"/>
      <c r="B610" s="43"/>
      <c r="C610" s="43"/>
    </row>
    <row r="611" spans="1:3" s="11" customFormat="1" ht="18" customHeight="1" x14ac:dyDescent="0.4">
      <c r="A611" s="42"/>
      <c r="B611" s="43"/>
      <c r="C611" s="43"/>
    </row>
    <row r="612" spans="1:3" s="11" customFormat="1" ht="18" customHeight="1" x14ac:dyDescent="0.4">
      <c r="A612" s="42"/>
      <c r="B612" s="43"/>
      <c r="C612" s="43"/>
    </row>
    <row r="613" spans="1:3" s="11" customFormat="1" ht="18" customHeight="1" x14ac:dyDescent="0.4">
      <c r="A613" s="42"/>
      <c r="B613" s="43"/>
      <c r="C613" s="43"/>
    </row>
    <row r="614" spans="1:3" s="11" customFormat="1" ht="18" customHeight="1" x14ac:dyDescent="0.4">
      <c r="A614" s="42"/>
      <c r="B614" s="43"/>
      <c r="C614" s="43"/>
    </row>
    <row r="615" spans="1:3" s="11" customFormat="1" ht="18" customHeight="1" x14ac:dyDescent="0.4">
      <c r="A615" s="42"/>
      <c r="B615" s="43"/>
      <c r="C615" s="43"/>
    </row>
    <row r="616" spans="1:3" s="11" customFormat="1" ht="18" customHeight="1" x14ac:dyDescent="0.4">
      <c r="A616" s="42"/>
      <c r="B616" s="43"/>
      <c r="C616" s="43"/>
    </row>
    <row r="617" spans="1:3" s="11" customFormat="1" ht="18" customHeight="1" x14ac:dyDescent="0.4">
      <c r="A617" s="42"/>
      <c r="B617" s="43"/>
      <c r="C617" s="43"/>
    </row>
    <row r="618" spans="1:3" s="11" customFormat="1" ht="18" customHeight="1" x14ac:dyDescent="0.4">
      <c r="A618" s="42"/>
      <c r="B618" s="43"/>
      <c r="C618" s="43"/>
    </row>
    <row r="619" spans="1:3" s="11" customFormat="1" ht="18" customHeight="1" x14ac:dyDescent="0.4">
      <c r="A619" s="42"/>
      <c r="B619" s="43"/>
      <c r="C619" s="43"/>
    </row>
    <row r="620" spans="1:3" s="11" customFormat="1" ht="18" customHeight="1" x14ac:dyDescent="0.4">
      <c r="A620" s="42"/>
      <c r="B620" s="43"/>
      <c r="C620" s="43"/>
    </row>
    <row r="621" spans="1:3" s="11" customFormat="1" ht="18" customHeight="1" x14ac:dyDescent="0.4">
      <c r="A621" s="42"/>
      <c r="B621" s="43"/>
      <c r="C621" s="43"/>
    </row>
    <row r="622" spans="1:3" s="11" customFormat="1" ht="18" customHeight="1" x14ac:dyDescent="0.4">
      <c r="A622" s="42"/>
      <c r="B622" s="43"/>
      <c r="C622" s="43"/>
    </row>
    <row r="623" spans="1:3" s="11" customFormat="1" ht="18" customHeight="1" x14ac:dyDescent="0.4">
      <c r="A623" s="42"/>
      <c r="B623" s="43"/>
      <c r="C623" s="43"/>
    </row>
    <row r="624" spans="1:3" s="11" customFormat="1" ht="18" customHeight="1" x14ac:dyDescent="0.4">
      <c r="A624" s="42"/>
      <c r="B624" s="43"/>
      <c r="C624" s="43"/>
    </row>
    <row r="625" spans="1:3" s="11" customFormat="1" ht="18" customHeight="1" x14ac:dyDescent="0.4">
      <c r="A625" s="42"/>
      <c r="B625" s="43"/>
      <c r="C625" s="43"/>
    </row>
    <row r="626" spans="1:3" s="11" customFormat="1" ht="18" customHeight="1" x14ac:dyDescent="0.4">
      <c r="A626" s="42"/>
      <c r="B626" s="43"/>
      <c r="C626" s="43"/>
    </row>
    <row r="627" spans="1:3" s="11" customFormat="1" ht="18" customHeight="1" x14ac:dyDescent="0.4">
      <c r="A627" s="42"/>
      <c r="B627" s="43"/>
      <c r="C627" s="43"/>
    </row>
    <row r="628" spans="1:3" s="11" customFormat="1" ht="18" customHeight="1" x14ac:dyDescent="0.4">
      <c r="A628" s="42"/>
      <c r="B628" s="43"/>
      <c r="C628" s="43"/>
    </row>
    <row r="629" spans="1:3" s="11" customFormat="1" ht="18" customHeight="1" x14ac:dyDescent="0.4">
      <c r="A629" s="42"/>
      <c r="B629" s="43"/>
      <c r="C629" s="43"/>
    </row>
    <row r="630" spans="1:3" s="11" customFormat="1" ht="18" customHeight="1" x14ac:dyDescent="0.4">
      <c r="A630" s="42"/>
      <c r="B630" s="43"/>
      <c r="C630" s="43"/>
    </row>
    <row r="631" spans="1:3" s="11" customFormat="1" ht="18" customHeight="1" x14ac:dyDescent="0.4">
      <c r="A631" s="42"/>
      <c r="B631" s="43"/>
      <c r="C631" s="43"/>
    </row>
    <row r="632" spans="1:3" s="11" customFormat="1" ht="18" customHeight="1" x14ac:dyDescent="0.4">
      <c r="A632" s="42"/>
      <c r="B632" s="43"/>
      <c r="C632" s="43"/>
    </row>
    <row r="633" spans="1:3" s="11" customFormat="1" ht="18" customHeight="1" x14ac:dyDescent="0.4">
      <c r="A633" s="42"/>
      <c r="B633" s="43"/>
      <c r="C633" s="43"/>
    </row>
    <row r="634" spans="1:3" s="11" customFormat="1" ht="18" customHeight="1" x14ac:dyDescent="0.4">
      <c r="A634" s="42"/>
      <c r="B634" s="43"/>
      <c r="C634" s="43"/>
    </row>
    <row r="635" spans="1:3" s="11" customFormat="1" ht="18" customHeight="1" x14ac:dyDescent="0.4">
      <c r="A635" s="42"/>
      <c r="B635" s="43"/>
      <c r="C635" s="43"/>
    </row>
    <row r="636" spans="1:3" s="11" customFormat="1" ht="18" customHeight="1" x14ac:dyDescent="0.4">
      <c r="A636" s="42"/>
      <c r="B636" s="43"/>
      <c r="C636" s="43"/>
    </row>
    <row r="637" spans="1:3" s="11" customFormat="1" ht="18" customHeight="1" x14ac:dyDescent="0.4">
      <c r="A637" s="42"/>
      <c r="B637" s="43"/>
      <c r="C637" s="43"/>
    </row>
    <row r="638" spans="1:3" s="11" customFormat="1" ht="18" customHeight="1" x14ac:dyDescent="0.4">
      <c r="A638" s="42"/>
      <c r="B638" s="43"/>
      <c r="C638" s="43"/>
    </row>
    <row r="639" spans="1:3" s="11" customFormat="1" ht="18" customHeight="1" x14ac:dyDescent="0.4">
      <c r="A639" s="42"/>
      <c r="B639" s="43"/>
      <c r="C639" s="43"/>
    </row>
    <row r="640" spans="1:3" s="11" customFormat="1" ht="18" customHeight="1" x14ac:dyDescent="0.4">
      <c r="A640" s="42"/>
      <c r="B640" s="43"/>
      <c r="C640" s="43"/>
    </row>
    <row r="641" spans="1:3" s="11" customFormat="1" ht="18" customHeight="1" x14ac:dyDescent="0.4">
      <c r="A641" s="42"/>
      <c r="B641" s="43"/>
      <c r="C641" s="43"/>
    </row>
    <row r="642" spans="1:3" s="11" customFormat="1" ht="18" customHeight="1" x14ac:dyDescent="0.4">
      <c r="A642" s="42"/>
      <c r="B642" s="43"/>
      <c r="C642" s="43"/>
    </row>
    <row r="643" spans="1:3" s="11" customFormat="1" ht="18" customHeight="1" x14ac:dyDescent="0.4">
      <c r="A643" s="42"/>
      <c r="B643" s="43"/>
      <c r="C643" s="43"/>
    </row>
    <row r="644" spans="1:3" s="11" customFormat="1" ht="18" customHeight="1" x14ac:dyDescent="0.4">
      <c r="A644" s="42"/>
      <c r="B644" s="43"/>
      <c r="C644" s="43"/>
    </row>
    <row r="645" spans="1:3" s="11" customFormat="1" ht="18" customHeight="1" x14ac:dyDescent="0.4">
      <c r="A645" s="42"/>
      <c r="B645" s="43"/>
      <c r="C645" s="43"/>
    </row>
    <row r="646" spans="1:3" s="11" customFormat="1" ht="18" customHeight="1" x14ac:dyDescent="0.4">
      <c r="A646" s="42"/>
      <c r="B646" s="43"/>
      <c r="C646" s="43"/>
    </row>
    <row r="647" spans="1:3" s="11" customFormat="1" ht="18" customHeight="1" x14ac:dyDescent="0.4">
      <c r="A647" s="42"/>
      <c r="B647" s="43"/>
      <c r="C647" s="43"/>
    </row>
    <row r="648" spans="1:3" s="11" customFormat="1" ht="18" customHeight="1" x14ac:dyDescent="0.4">
      <c r="A648" s="42"/>
      <c r="B648" s="43"/>
      <c r="C648" s="43"/>
    </row>
    <row r="649" spans="1:3" s="11" customFormat="1" ht="18" customHeight="1" x14ac:dyDescent="0.4">
      <c r="A649" s="42"/>
      <c r="B649" s="43"/>
      <c r="C649" s="43"/>
    </row>
    <row r="650" spans="1:3" s="11" customFormat="1" ht="18" customHeight="1" x14ac:dyDescent="0.4">
      <c r="A650" s="42"/>
      <c r="B650" s="43"/>
      <c r="C650" s="43"/>
    </row>
    <row r="651" spans="1:3" s="11" customFormat="1" ht="18" customHeight="1" x14ac:dyDescent="0.4">
      <c r="A651" s="42"/>
      <c r="B651" s="43"/>
      <c r="C651" s="43"/>
    </row>
    <row r="652" spans="1:3" s="11" customFormat="1" ht="18" customHeight="1" x14ac:dyDescent="0.4">
      <c r="A652" s="42"/>
      <c r="B652" s="43"/>
      <c r="C652" s="43"/>
    </row>
    <row r="653" spans="1:3" s="11" customFormat="1" ht="18" customHeight="1" x14ac:dyDescent="0.4">
      <c r="A653" s="42"/>
      <c r="B653" s="43"/>
      <c r="C653" s="43"/>
    </row>
    <row r="654" spans="1:3" s="11" customFormat="1" ht="18" customHeight="1" x14ac:dyDescent="0.4">
      <c r="A654" s="42"/>
      <c r="B654" s="43"/>
      <c r="C654" s="43"/>
    </row>
    <row r="655" spans="1:3" s="11" customFormat="1" ht="18" customHeight="1" x14ac:dyDescent="0.4">
      <c r="A655" s="42"/>
      <c r="B655" s="43"/>
      <c r="C655" s="43"/>
    </row>
    <row r="656" spans="1:3" s="11" customFormat="1" ht="18" customHeight="1" x14ac:dyDescent="0.4">
      <c r="A656" s="42"/>
      <c r="B656" s="43"/>
      <c r="C656" s="43"/>
    </row>
    <row r="657" spans="1:3" s="11" customFormat="1" ht="18" customHeight="1" x14ac:dyDescent="0.4">
      <c r="A657" s="42"/>
      <c r="B657" s="43"/>
      <c r="C657" s="43"/>
    </row>
    <row r="658" spans="1:3" s="11" customFormat="1" ht="18" customHeight="1" x14ac:dyDescent="0.4">
      <c r="A658" s="42"/>
      <c r="B658" s="43"/>
      <c r="C658" s="43"/>
    </row>
    <row r="659" spans="1:3" s="11" customFormat="1" ht="18" customHeight="1" x14ac:dyDescent="0.4">
      <c r="A659" s="42"/>
      <c r="B659" s="43"/>
      <c r="C659" s="43"/>
    </row>
    <row r="660" spans="1:3" s="11" customFormat="1" ht="18" customHeight="1" x14ac:dyDescent="0.4">
      <c r="A660" s="42"/>
      <c r="B660" s="43"/>
      <c r="C660" s="43"/>
    </row>
    <row r="661" spans="1:3" s="11" customFormat="1" ht="18" customHeight="1" x14ac:dyDescent="0.4">
      <c r="A661" s="42"/>
      <c r="B661" s="43"/>
      <c r="C661" s="43"/>
    </row>
    <row r="662" spans="1:3" s="11" customFormat="1" ht="18" customHeight="1" x14ac:dyDescent="0.4">
      <c r="A662" s="42"/>
      <c r="B662" s="43"/>
      <c r="C662" s="43"/>
    </row>
    <row r="663" spans="1:3" s="11" customFormat="1" ht="18" customHeight="1" x14ac:dyDescent="0.4">
      <c r="A663" s="42"/>
      <c r="B663" s="43"/>
      <c r="C663" s="43"/>
    </row>
    <row r="664" spans="1:3" s="11" customFormat="1" ht="18" customHeight="1" x14ac:dyDescent="0.4">
      <c r="A664" s="42"/>
      <c r="B664" s="43"/>
      <c r="C664" s="43"/>
    </row>
    <row r="665" spans="1:3" s="11" customFormat="1" ht="18" customHeight="1" x14ac:dyDescent="0.4">
      <c r="A665" s="42"/>
      <c r="B665" s="43"/>
      <c r="C665" s="43"/>
    </row>
    <row r="666" spans="1:3" s="11" customFormat="1" ht="18" customHeight="1" x14ac:dyDescent="0.4">
      <c r="A666" s="42"/>
      <c r="B666" s="43"/>
      <c r="C666" s="43"/>
    </row>
    <row r="667" spans="1:3" s="11" customFormat="1" ht="18" customHeight="1" x14ac:dyDescent="0.4">
      <c r="A667" s="42"/>
      <c r="B667" s="43"/>
      <c r="C667" s="43"/>
    </row>
    <row r="668" spans="1:3" s="11" customFormat="1" ht="18" customHeight="1" x14ac:dyDescent="0.4">
      <c r="A668" s="42"/>
      <c r="B668" s="43"/>
      <c r="C668" s="43"/>
    </row>
    <row r="669" spans="1:3" s="11" customFormat="1" ht="18" customHeight="1" x14ac:dyDescent="0.4">
      <c r="A669" s="42"/>
      <c r="B669" s="43"/>
      <c r="C669" s="43"/>
    </row>
    <row r="670" spans="1:3" s="11" customFormat="1" ht="18" customHeight="1" x14ac:dyDescent="0.4">
      <c r="A670" s="42"/>
      <c r="B670" s="43"/>
      <c r="C670" s="43"/>
    </row>
    <row r="671" spans="1:3" s="11" customFormat="1" ht="18" customHeight="1" x14ac:dyDescent="0.4">
      <c r="A671" s="42"/>
      <c r="B671" s="43"/>
      <c r="C671" s="43"/>
    </row>
    <row r="672" spans="1:3" s="11" customFormat="1" ht="18" customHeight="1" x14ac:dyDescent="0.4">
      <c r="A672" s="42"/>
      <c r="B672" s="43"/>
      <c r="C672" s="43"/>
    </row>
    <row r="673" spans="1:3" s="11" customFormat="1" ht="18" customHeight="1" x14ac:dyDescent="0.4">
      <c r="A673" s="42"/>
      <c r="B673" s="43"/>
      <c r="C673" s="43"/>
    </row>
    <row r="674" spans="1:3" s="11" customFormat="1" ht="18" customHeight="1" x14ac:dyDescent="0.4">
      <c r="A674" s="42"/>
      <c r="B674" s="43"/>
      <c r="C674" s="43"/>
    </row>
    <row r="675" spans="1:3" s="11" customFormat="1" ht="18" customHeight="1" x14ac:dyDescent="0.4">
      <c r="A675" s="42"/>
      <c r="B675" s="43"/>
      <c r="C675" s="43"/>
    </row>
    <row r="676" spans="1:3" s="11" customFormat="1" ht="18" customHeight="1" x14ac:dyDescent="0.4">
      <c r="A676" s="42"/>
      <c r="B676" s="43"/>
      <c r="C676" s="43"/>
    </row>
    <row r="677" spans="1:3" s="11" customFormat="1" ht="18" customHeight="1" x14ac:dyDescent="0.4">
      <c r="A677" s="42"/>
      <c r="B677" s="43"/>
      <c r="C677" s="43"/>
    </row>
    <row r="678" spans="1:3" s="11" customFormat="1" ht="18" customHeight="1" x14ac:dyDescent="0.4">
      <c r="A678" s="42"/>
      <c r="B678" s="43"/>
      <c r="C678" s="43"/>
    </row>
    <row r="679" spans="1:3" s="11" customFormat="1" ht="18" customHeight="1" x14ac:dyDescent="0.4">
      <c r="A679" s="42"/>
      <c r="B679" s="43"/>
      <c r="C679" s="43"/>
    </row>
    <row r="680" spans="1:3" s="11" customFormat="1" ht="18" customHeight="1" x14ac:dyDescent="0.4">
      <c r="A680" s="42"/>
      <c r="B680" s="43"/>
      <c r="C680" s="43"/>
    </row>
    <row r="681" spans="1:3" s="11" customFormat="1" ht="18" customHeight="1" x14ac:dyDescent="0.4">
      <c r="A681" s="42"/>
      <c r="B681" s="43"/>
      <c r="C681" s="43"/>
    </row>
    <row r="682" spans="1:3" s="11" customFormat="1" ht="18" customHeight="1" x14ac:dyDescent="0.4">
      <c r="A682" s="42"/>
      <c r="B682" s="43"/>
      <c r="C682" s="43"/>
    </row>
    <row r="683" spans="1:3" s="11" customFormat="1" ht="18" customHeight="1" x14ac:dyDescent="0.4">
      <c r="A683" s="42"/>
      <c r="B683" s="43"/>
      <c r="C683" s="43"/>
    </row>
    <row r="684" spans="1:3" s="11" customFormat="1" ht="18" customHeight="1" x14ac:dyDescent="0.4">
      <c r="A684" s="42"/>
      <c r="B684" s="43"/>
      <c r="C684" s="43"/>
    </row>
    <row r="685" spans="1:3" s="11" customFormat="1" ht="18" customHeight="1" x14ac:dyDescent="0.4">
      <c r="A685" s="42"/>
      <c r="B685" s="43"/>
      <c r="C685" s="43"/>
    </row>
    <row r="686" spans="1:3" s="11" customFormat="1" ht="18" customHeight="1" x14ac:dyDescent="0.4">
      <c r="A686" s="42"/>
      <c r="B686" s="43"/>
      <c r="C686" s="43"/>
    </row>
    <row r="687" spans="1:3" s="11" customFormat="1" ht="18" customHeight="1" x14ac:dyDescent="0.4">
      <c r="A687" s="42"/>
      <c r="B687" s="43"/>
      <c r="C687" s="43"/>
    </row>
    <row r="688" spans="1:3" s="11" customFormat="1" ht="18" customHeight="1" x14ac:dyDescent="0.4">
      <c r="A688" s="42"/>
      <c r="B688" s="43"/>
      <c r="C688" s="43"/>
    </row>
    <row r="689" spans="1:3" s="11" customFormat="1" ht="18" customHeight="1" x14ac:dyDescent="0.4">
      <c r="A689" s="42"/>
      <c r="B689" s="43"/>
      <c r="C689" s="43"/>
    </row>
    <row r="690" spans="1:3" s="11" customFormat="1" ht="18" customHeight="1" x14ac:dyDescent="0.4">
      <c r="A690" s="42"/>
      <c r="B690" s="43"/>
      <c r="C690" s="43"/>
    </row>
    <row r="691" spans="1:3" s="11" customFormat="1" ht="18" customHeight="1" x14ac:dyDescent="0.4">
      <c r="A691" s="42"/>
      <c r="B691" s="43"/>
      <c r="C691" s="43"/>
    </row>
    <row r="692" spans="1:3" s="11" customFormat="1" ht="18" customHeight="1" x14ac:dyDescent="0.4">
      <c r="A692" s="42"/>
      <c r="B692" s="43"/>
      <c r="C692" s="43"/>
    </row>
    <row r="693" spans="1:3" s="11" customFormat="1" ht="18" customHeight="1" x14ac:dyDescent="0.4">
      <c r="A693" s="42"/>
      <c r="B693" s="43"/>
      <c r="C693" s="43"/>
    </row>
    <row r="694" spans="1:3" s="11" customFormat="1" ht="18" customHeight="1" x14ac:dyDescent="0.4">
      <c r="A694" s="42"/>
      <c r="B694" s="43"/>
      <c r="C694" s="43"/>
    </row>
    <row r="695" spans="1:3" s="11" customFormat="1" ht="18" customHeight="1" x14ac:dyDescent="0.4">
      <c r="A695" s="42"/>
      <c r="B695" s="43"/>
      <c r="C695" s="43"/>
    </row>
    <row r="696" spans="1:3" s="11" customFormat="1" ht="18" customHeight="1" x14ac:dyDescent="0.4">
      <c r="A696" s="42"/>
      <c r="B696" s="43"/>
      <c r="C696" s="43"/>
    </row>
    <row r="697" spans="1:3" s="11" customFormat="1" ht="18" customHeight="1" x14ac:dyDescent="0.4">
      <c r="A697" s="42"/>
      <c r="B697" s="43"/>
      <c r="C697" s="43"/>
    </row>
    <row r="698" spans="1:3" s="11" customFormat="1" ht="18" customHeight="1" x14ac:dyDescent="0.4">
      <c r="A698" s="42"/>
      <c r="B698" s="43"/>
      <c r="C698" s="43"/>
    </row>
    <row r="699" spans="1:3" s="11" customFormat="1" ht="18" customHeight="1" x14ac:dyDescent="0.4">
      <c r="A699" s="42"/>
      <c r="B699" s="43"/>
      <c r="C699" s="43"/>
    </row>
    <row r="700" spans="1:3" s="11" customFormat="1" ht="18" customHeight="1" x14ac:dyDescent="0.4">
      <c r="A700" s="42"/>
      <c r="B700" s="43"/>
      <c r="C700" s="43"/>
    </row>
    <row r="701" spans="1:3" s="11" customFormat="1" ht="18" customHeight="1" x14ac:dyDescent="0.4">
      <c r="A701" s="42"/>
      <c r="B701" s="43"/>
      <c r="C701" s="43"/>
    </row>
    <row r="702" spans="1:3" s="11" customFormat="1" ht="18" customHeight="1" x14ac:dyDescent="0.4">
      <c r="A702" s="42"/>
      <c r="B702" s="43"/>
      <c r="C702" s="43"/>
    </row>
    <row r="703" spans="1:3" s="11" customFormat="1" ht="18" customHeight="1" x14ac:dyDescent="0.4">
      <c r="A703" s="42"/>
      <c r="B703" s="43"/>
      <c r="C703" s="43"/>
    </row>
    <row r="704" spans="1:3" s="11" customFormat="1" ht="18" customHeight="1" x14ac:dyDescent="0.4">
      <c r="A704" s="42"/>
      <c r="B704" s="43"/>
      <c r="C704" s="43"/>
    </row>
    <row r="705" spans="1:3" s="11" customFormat="1" ht="18" customHeight="1" x14ac:dyDescent="0.4">
      <c r="A705" s="42"/>
      <c r="B705" s="43"/>
      <c r="C705" s="43"/>
    </row>
    <row r="706" spans="1:3" s="11" customFormat="1" ht="18" customHeight="1" x14ac:dyDescent="0.4">
      <c r="A706" s="42"/>
      <c r="B706" s="43"/>
      <c r="C706" s="43"/>
    </row>
    <row r="707" spans="1:3" s="11" customFormat="1" ht="18" customHeight="1" x14ac:dyDescent="0.4">
      <c r="A707" s="42"/>
      <c r="B707" s="43"/>
      <c r="C707" s="43"/>
    </row>
    <row r="708" spans="1:3" s="11" customFormat="1" ht="18" customHeight="1" x14ac:dyDescent="0.4">
      <c r="A708" s="42"/>
      <c r="B708" s="43"/>
      <c r="C708" s="43"/>
    </row>
    <row r="709" spans="1:3" s="11" customFormat="1" ht="18" customHeight="1" x14ac:dyDescent="0.4">
      <c r="A709" s="42"/>
      <c r="B709" s="43"/>
      <c r="C709" s="43"/>
    </row>
    <row r="710" spans="1:3" s="11" customFormat="1" ht="18" customHeight="1" x14ac:dyDescent="0.4">
      <c r="A710" s="42"/>
      <c r="B710" s="43"/>
      <c r="C710" s="43"/>
    </row>
    <row r="711" spans="1:3" s="11" customFormat="1" ht="18" customHeight="1" x14ac:dyDescent="0.4">
      <c r="A711" s="42"/>
      <c r="B711" s="43"/>
      <c r="C711" s="43"/>
    </row>
    <row r="712" spans="1:3" s="11" customFormat="1" ht="18" customHeight="1" x14ac:dyDescent="0.4">
      <c r="A712" s="42"/>
      <c r="B712" s="43"/>
      <c r="C712" s="43"/>
    </row>
    <row r="713" spans="1:3" s="11" customFormat="1" ht="18" customHeight="1" x14ac:dyDescent="0.4">
      <c r="A713" s="42"/>
      <c r="B713" s="43"/>
      <c r="C713" s="43"/>
    </row>
  </sheetData>
  <mergeCells count="13">
    <mergeCell ref="A13:B13"/>
    <mergeCell ref="A14:B14"/>
    <mergeCell ref="A6:B7"/>
    <mergeCell ref="A12:B12"/>
    <mergeCell ref="A2:M2"/>
    <mergeCell ref="A4:B4"/>
    <mergeCell ref="C6:C7"/>
    <mergeCell ref="D6:D7"/>
    <mergeCell ref="M6:M7"/>
    <mergeCell ref="A8:B8"/>
    <mergeCell ref="A11:B11"/>
    <mergeCell ref="A9:B9"/>
    <mergeCell ref="A10:B10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tabSelected="1" view="pageBreakPreview" zoomScale="70" zoomScaleNormal="85" zoomScaleSheetLayoutView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10" sqref="F10"/>
    </sheetView>
  </sheetViews>
  <sheetFormatPr defaultRowHeight="17.399999999999999" x14ac:dyDescent="0.4"/>
  <cols>
    <col min="1" max="1" width="39.5" style="70" bestFit="1" customWidth="1"/>
    <col min="2" max="2" width="21.3984375" style="70" bestFit="1" customWidth="1"/>
    <col min="3" max="3" width="8.59765625" style="72" customWidth="1"/>
    <col min="4" max="4" width="10.59765625" style="130" bestFit="1" customWidth="1"/>
    <col min="5" max="5" width="13.59765625" style="70" customWidth="1"/>
    <col min="6" max="6" width="15.59765625" style="70" customWidth="1"/>
    <col min="7" max="7" width="13.59765625" style="70" customWidth="1"/>
    <col min="8" max="8" width="15.59765625" style="70" customWidth="1"/>
    <col min="9" max="9" width="13.59765625" style="70" customWidth="1"/>
    <col min="10" max="10" width="15.59765625" style="70" customWidth="1"/>
    <col min="11" max="11" width="13.59765625" style="70" customWidth="1"/>
    <col min="12" max="12" width="15.59765625" style="70" customWidth="1"/>
    <col min="13" max="13" width="39.19921875" style="72" bestFit="1" customWidth="1"/>
    <col min="14" max="14" width="0" style="70" hidden="1" customWidth="1"/>
    <col min="15" max="15" width="10" style="70" hidden="1" customWidth="1"/>
    <col min="16" max="16" width="0" style="70" hidden="1" customWidth="1"/>
    <col min="17" max="17" width="8.796875" style="70"/>
    <col min="18" max="18" width="12.59765625" style="70" bestFit="1" customWidth="1"/>
    <col min="19" max="16384" width="8.796875" style="70"/>
  </cols>
  <sheetData>
    <row r="1" spans="1:18" ht="30" x14ac:dyDescent="0.4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8" x14ac:dyDescent="0.4">
      <c r="A2" s="71" t="s">
        <v>51</v>
      </c>
      <c r="B2" s="71"/>
      <c r="C2" s="71"/>
      <c r="D2" s="71"/>
    </row>
    <row r="3" spans="1:18" ht="25.05" customHeight="1" x14ac:dyDescent="0.4">
      <c r="A3" s="73" t="s">
        <v>0</v>
      </c>
      <c r="B3" s="73" t="s">
        <v>1</v>
      </c>
      <c r="C3" s="73" t="s">
        <v>2</v>
      </c>
      <c r="D3" s="74" t="s">
        <v>3</v>
      </c>
      <c r="E3" s="73" t="s">
        <v>4</v>
      </c>
      <c r="F3" s="73"/>
      <c r="G3" s="73" t="s">
        <v>5</v>
      </c>
      <c r="H3" s="73"/>
      <c r="I3" s="73" t="s">
        <v>6</v>
      </c>
      <c r="J3" s="73"/>
      <c r="K3" s="73" t="s">
        <v>7</v>
      </c>
      <c r="L3" s="73"/>
      <c r="M3" s="73" t="s">
        <v>8</v>
      </c>
    </row>
    <row r="4" spans="1:18" ht="25.05" customHeight="1" thickBot="1" x14ac:dyDescent="0.45">
      <c r="A4" s="75"/>
      <c r="B4" s="75"/>
      <c r="C4" s="75"/>
      <c r="D4" s="76"/>
      <c r="E4" s="77" t="s">
        <v>9</v>
      </c>
      <c r="F4" s="77" t="s">
        <v>10</v>
      </c>
      <c r="G4" s="77" t="s">
        <v>9</v>
      </c>
      <c r="H4" s="77" t="s">
        <v>10</v>
      </c>
      <c r="I4" s="77" t="s">
        <v>9</v>
      </c>
      <c r="J4" s="77" t="s">
        <v>10</v>
      </c>
      <c r="K4" s="77" t="s">
        <v>9</v>
      </c>
      <c r="L4" s="77" t="s">
        <v>10</v>
      </c>
      <c r="M4" s="75"/>
    </row>
    <row r="5" spans="1:18" ht="25.05" customHeight="1" thickTop="1" x14ac:dyDescent="0.4">
      <c r="A5" s="78" t="s">
        <v>115</v>
      </c>
      <c r="B5" s="79"/>
      <c r="C5" s="46"/>
      <c r="D5" s="80"/>
      <c r="E5" s="81"/>
      <c r="F5" s="2"/>
      <c r="G5" s="2"/>
      <c r="H5" s="2"/>
      <c r="I5" s="2"/>
      <c r="J5" s="2"/>
      <c r="K5" s="2"/>
      <c r="L5" s="2"/>
      <c r="M5" s="46"/>
      <c r="R5" s="82"/>
    </row>
    <row r="6" spans="1:18" s="3" customFormat="1" ht="25.05" customHeight="1" x14ac:dyDescent="0.4">
      <c r="A6" s="44" t="s">
        <v>157</v>
      </c>
      <c r="B6" s="1"/>
      <c r="C6" s="5"/>
      <c r="D6" s="6"/>
      <c r="E6" s="2"/>
      <c r="F6" s="2"/>
      <c r="G6" s="2"/>
      <c r="H6" s="2"/>
      <c r="I6" s="2"/>
      <c r="J6" s="2"/>
      <c r="K6" s="2"/>
      <c r="L6" s="2"/>
      <c r="M6" s="5"/>
      <c r="R6" s="4"/>
    </row>
    <row r="7" spans="1:18" s="83" customFormat="1" ht="25.05" customHeight="1" x14ac:dyDescent="0.4">
      <c r="A7" s="1" t="s">
        <v>117</v>
      </c>
      <c r="B7" s="1" t="s">
        <v>119</v>
      </c>
      <c r="C7" s="5" t="s">
        <v>121</v>
      </c>
      <c r="D7" s="6">
        <v>1</v>
      </c>
      <c r="E7" s="2"/>
      <c r="F7" s="2">
        <f t="shared" ref="F7:F45" si="0">$D7*E7</f>
        <v>0</v>
      </c>
      <c r="G7" s="2"/>
      <c r="H7" s="2">
        <f t="shared" ref="H7:H45" si="1">$D7*G7</f>
        <v>0</v>
      </c>
      <c r="I7" s="2"/>
      <c r="J7" s="2">
        <f t="shared" ref="J7:J45" si="2">$D7*I7</f>
        <v>0</v>
      </c>
      <c r="K7" s="2">
        <f t="shared" ref="K7:K45" si="3">SUM(E7,G7,I7)</f>
        <v>0</v>
      </c>
      <c r="L7" s="2">
        <f t="shared" ref="L7:L45" si="4">$D7*K7</f>
        <v>0</v>
      </c>
      <c r="M7" s="5" t="s">
        <v>163</v>
      </c>
      <c r="N7" s="83">
        <f>O7*P7</f>
        <v>1.05</v>
      </c>
      <c r="O7" s="83">
        <v>1.05</v>
      </c>
      <c r="P7" s="84">
        <v>1</v>
      </c>
      <c r="R7" s="85"/>
    </row>
    <row r="8" spans="1:18" s="83" customFormat="1" ht="25.05" customHeight="1" x14ac:dyDescent="0.4">
      <c r="A8" s="1" t="s">
        <v>84</v>
      </c>
      <c r="B8" s="1" t="s">
        <v>123</v>
      </c>
      <c r="C8" s="5" t="s">
        <v>91</v>
      </c>
      <c r="D8" s="6">
        <v>1</v>
      </c>
      <c r="E8" s="2"/>
      <c r="F8" s="2">
        <f t="shared" ref="F8:F20" si="5">$D8*E8</f>
        <v>0</v>
      </c>
      <c r="G8" s="2"/>
      <c r="H8" s="2">
        <f t="shared" ref="H8:H20" si="6">$D8*G8</f>
        <v>0</v>
      </c>
      <c r="I8" s="2"/>
      <c r="J8" s="2">
        <f t="shared" ref="J8:J20" si="7">$D8*I8</f>
        <v>0</v>
      </c>
      <c r="K8" s="2">
        <f t="shared" ref="K8:K20" si="8">SUM(E8,G8,I8)</f>
        <v>0</v>
      </c>
      <c r="L8" s="2">
        <f t="shared" ref="L8:L20" si="9">$D8*K8</f>
        <v>0</v>
      </c>
      <c r="M8" s="5"/>
      <c r="N8" s="83">
        <f t="shared" ref="N8:N71" si="10">O8*P8</f>
        <v>1.05</v>
      </c>
      <c r="O8" s="83">
        <v>1.05</v>
      </c>
      <c r="P8" s="84">
        <v>1</v>
      </c>
      <c r="R8" s="85"/>
    </row>
    <row r="9" spans="1:18" s="83" customFormat="1" ht="25.05" customHeight="1" x14ac:dyDescent="0.4">
      <c r="A9" s="1" t="s">
        <v>87</v>
      </c>
      <c r="B9" s="1" t="s">
        <v>86</v>
      </c>
      <c r="C9" s="5" t="s">
        <v>17</v>
      </c>
      <c r="D9" s="6">
        <v>1</v>
      </c>
      <c r="E9" s="2"/>
      <c r="F9" s="2">
        <f t="shared" si="5"/>
        <v>0</v>
      </c>
      <c r="G9" s="2"/>
      <c r="H9" s="2">
        <f t="shared" si="6"/>
        <v>0</v>
      </c>
      <c r="I9" s="2"/>
      <c r="J9" s="2">
        <f t="shared" si="7"/>
        <v>0</v>
      </c>
      <c r="K9" s="2">
        <f t="shared" si="8"/>
        <v>0</v>
      </c>
      <c r="L9" s="2">
        <f t="shared" si="9"/>
        <v>0</v>
      </c>
      <c r="M9" s="5"/>
      <c r="N9" s="83">
        <f t="shared" si="10"/>
        <v>1.05</v>
      </c>
      <c r="O9" s="83">
        <v>1.05</v>
      </c>
      <c r="P9" s="84">
        <v>1</v>
      </c>
    </row>
    <row r="10" spans="1:18" s="83" customFormat="1" ht="25.05" customHeight="1" x14ac:dyDescent="0.4">
      <c r="A10" s="1" t="s">
        <v>88</v>
      </c>
      <c r="B10" s="1" t="s">
        <v>86</v>
      </c>
      <c r="C10" s="5" t="s">
        <v>17</v>
      </c>
      <c r="D10" s="6">
        <v>1</v>
      </c>
      <c r="E10" s="2"/>
      <c r="F10" s="2">
        <f t="shared" ref="F10:F11" si="11">$D10*E10</f>
        <v>0</v>
      </c>
      <c r="G10" s="2"/>
      <c r="H10" s="2">
        <f t="shared" ref="H10:H11" si="12">$D10*G10</f>
        <v>0</v>
      </c>
      <c r="I10" s="2"/>
      <c r="J10" s="2">
        <f t="shared" ref="J10:J11" si="13">$D10*I10</f>
        <v>0</v>
      </c>
      <c r="K10" s="2">
        <f t="shared" ref="K10:K11" si="14">SUM(E10,G10,I10)</f>
        <v>0</v>
      </c>
      <c r="L10" s="2">
        <f t="shared" ref="L10:L11" si="15">$D10*K10</f>
        <v>0</v>
      </c>
      <c r="M10" s="5"/>
      <c r="N10" s="83">
        <f t="shared" si="10"/>
        <v>1.05</v>
      </c>
      <c r="O10" s="83">
        <v>1.05</v>
      </c>
      <c r="P10" s="84">
        <v>1</v>
      </c>
      <c r="R10" s="85"/>
    </row>
    <row r="11" spans="1:18" s="83" customFormat="1" ht="25.05" customHeight="1" x14ac:dyDescent="0.4">
      <c r="A11" s="1" t="s">
        <v>89</v>
      </c>
      <c r="B11" s="1" t="s">
        <v>86</v>
      </c>
      <c r="C11" s="5" t="s">
        <v>17</v>
      </c>
      <c r="D11" s="6">
        <v>1</v>
      </c>
      <c r="E11" s="2"/>
      <c r="F11" s="2">
        <f t="shared" si="11"/>
        <v>0</v>
      </c>
      <c r="G11" s="2"/>
      <c r="H11" s="2">
        <f t="shared" si="12"/>
        <v>0</v>
      </c>
      <c r="I11" s="2"/>
      <c r="J11" s="2">
        <f t="shared" si="13"/>
        <v>0</v>
      </c>
      <c r="K11" s="2">
        <f t="shared" si="14"/>
        <v>0</v>
      </c>
      <c r="L11" s="2">
        <f t="shared" si="15"/>
        <v>0</v>
      </c>
      <c r="M11" s="5"/>
      <c r="N11" s="83">
        <f t="shared" si="10"/>
        <v>1.05</v>
      </c>
      <c r="O11" s="83">
        <v>1.05</v>
      </c>
      <c r="P11" s="84">
        <v>1</v>
      </c>
      <c r="R11" s="85"/>
    </row>
    <row r="12" spans="1:18" s="83" customFormat="1" ht="25.05" customHeight="1" x14ac:dyDescent="0.4">
      <c r="A12" s="1" t="s">
        <v>143</v>
      </c>
      <c r="B12" s="1" t="s">
        <v>86</v>
      </c>
      <c r="C12" s="5" t="s">
        <v>17</v>
      </c>
      <c r="D12" s="6">
        <v>4</v>
      </c>
      <c r="E12" s="2"/>
      <c r="F12" s="2">
        <f t="shared" si="5"/>
        <v>0</v>
      </c>
      <c r="G12" s="2"/>
      <c r="H12" s="2">
        <f t="shared" si="6"/>
        <v>0</v>
      </c>
      <c r="I12" s="2"/>
      <c r="J12" s="2">
        <f t="shared" si="7"/>
        <v>0</v>
      </c>
      <c r="K12" s="2">
        <f t="shared" si="8"/>
        <v>0</v>
      </c>
      <c r="L12" s="2">
        <f t="shared" si="9"/>
        <v>0</v>
      </c>
      <c r="M12" s="5"/>
      <c r="N12" s="83">
        <f t="shared" si="10"/>
        <v>4.2</v>
      </c>
      <c r="O12" s="83">
        <v>1.05</v>
      </c>
      <c r="P12" s="84">
        <v>4</v>
      </c>
      <c r="R12" s="85"/>
    </row>
    <row r="13" spans="1:18" s="83" customFormat="1" ht="25.05" customHeight="1" x14ac:dyDescent="0.4">
      <c r="A13" s="1" t="s">
        <v>92</v>
      </c>
      <c r="B13" s="1" t="s">
        <v>86</v>
      </c>
      <c r="C13" s="5" t="s">
        <v>17</v>
      </c>
      <c r="D13" s="6">
        <v>4</v>
      </c>
      <c r="E13" s="2"/>
      <c r="F13" s="2">
        <f t="shared" si="5"/>
        <v>0</v>
      </c>
      <c r="G13" s="2"/>
      <c r="H13" s="2">
        <f t="shared" si="6"/>
        <v>0</v>
      </c>
      <c r="I13" s="2"/>
      <c r="J13" s="2">
        <f t="shared" si="7"/>
        <v>0</v>
      </c>
      <c r="K13" s="2">
        <f t="shared" si="8"/>
        <v>0</v>
      </c>
      <c r="L13" s="2">
        <f t="shared" si="9"/>
        <v>0</v>
      </c>
      <c r="M13" s="5"/>
      <c r="N13" s="83">
        <f t="shared" si="10"/>
        <v>4.2</v>
      </c>
      <c r="O13" s="83">
        <v>1.05</v>
      </c>
      <c r="P13" s="84">
        <v>4</v>
      </c>
      <c r="R13" s="85"/>
    </row>
    <row r="14" spans="1:18" s="83" customFormat="1" ht="25.05" customHeight="1" x14ac:dyDescent="0.4">
      <c r="A14" s="1" t="s">
        <v>72</v>
      </c>
      <c r="B14" s="1" t="s">
        <v>124</v>
      </c>
      <c r="C14" s="5" t="s">
        <v>95</v>
      </c>
      <c r="D14" s="6">
        <f>N14</f>
        <v>3.7800000000000002</v>
      </c>
      <c r="E14" s="2"/>
      <c r="F14" s="2">
        <f t="shared" si="5"/>
        <v>0</v>
      </c>
      <c r="G14" s="2"/>
      <c r="H14" s="2">
        <f t="shared" si="6"/>
        <v>0</v>
      </c>
      <c r="I14" s="2"/>
      <c r="J14" s="2">
        <f t="shared" si="7"/>
        <v>0</v>
      </c>
      <c r="K14" s="2">
        <f t="shared" si="8"/>
        <v>0</v>
      </c>
      <c r="L14" s="2">
        <f t="shared" si="9"/>
        <v>0</v>
      </c>
      <c r="M14" s="5" t="s">
        <v>107</v>
      </c>
      <c r="N14" s="83">
        <f t="shared" si="10"/>
        <v>3.7800000000000002</v>
      </c>
      <c r="O14" s="83">
        <v>1.05</v>
      </c>
      <c r="P14" s="84">
        <v>3.6</v>
      </c>
    </row>
    <row r="15" spans="1:18" s="83" customFormat="1" ht="25.05" customHeight="1" x14ac:dyDescent="0.4">
      <c r="A15" s="1" t="s">
        <v>93</v>
      </c>
      <c r="B15" s="1" t="s">
        <v>125</v>
      </c>
      <c r="C15" s="5" t="s">
        <v>17</v>
      </c>
      <c r="D15" s="6">
        <v>1</v>
      </c>
      <c r="E15" s="2"/>
      <c r="F15" s="2">
        <f t="shared" si="5"/>
        <v>0</v>
      </c>
      <c r="G15" s="2"/>
      <c r="H15" s="2">
        <f t="shared" si="6"/>
        <v>0</v>
      </c>
      <c r="I15" s="2"/>
      <c r="J15" s="2">
        <f t="shared" si="7"/>
        <v>0</v>
      </c>
      <c r="K15" s="2">
        <f t="shared" si="8"/>
        <v>0</v>
      </c>
      <c r="L15" s="2">
        <f t="shared" si="9"/>
        <v>0</v>
      </c>
      <c r="M15" s="5"/>
      <c r="N15" s="83">
        <f t="shared" si="10"/>
        <v>1.05</v>
      </c>
      <c r="O15" s="83">
        <v>1.05</v>
      </c>
      <c r="P15" s="84">
        <v>1</v>
      </c>
      <c r="R15" s="85"/>
    </row>
    <row r="16" spans="1:18" s="83" customFormat="1" ht="25.05" customHeight="1" x14ac:dyDescent="0.4">
      <c r="A16" s="1" t="s">
        <v>72</v>
      </c>
      <c r="B16" s="1" t="s">
        <v>126</v>
      </c>
      <c r="C16" s="5" t="s">
        <v>127</v>
      </c>
      <c r="D16" s="6">
        <f>N16</f>
        <v>2.2050000000000001</v>
      </c>
      <c r="E16" s="2"/>
      <c r="F16" s="2">
        <f t="shared" si="5"/>
        <v>0</v>
      </c>
      <c r="G16" s="2"/>
      <c r="H16" s="2">
        <f t="shared" si="6"/>
        <v>0</v>
      </c>
      <c r="I16" s="2"/>
      <c r="J16" s="2">
        <f t="shared" si="7"/>
        <v>0</v>
      </c>
      <c r="K16" s="2">
        <f t="shared" si="8"/>
        <v>0</v>
      </c>
      <c r="L16" s="2">
        <f t="shared" si="9"/>
        <v>0</v>
      </c>
      <c r="M16" s="5" t="s">
        <v>164</v>
      </c>
      <c r="N16" s="83">
        <f t="shared" si="10"/>
        <v>2.2050000000000001</v>
      </c>
      <c r="O16" s="83">
        <v>1.05</v>
      </c>
      <c r="P16" s="84">
        <v>2.1</v>
      </c>
    </row>
    <row r="17" spans="1:18" s="83" customFormat="1" ht="25.05" customHeight="1" x14ac:dyDescent="0.4">
      <c r="A17" s="1" t="s">
        <v>99</v>
      </c>
      <c r="B17" s="1" t="s">
        <v>126</v>
      </c>
      <c r="C17" s="5" t="s">
        <v>17</v>
      </c>
      <c r="D17" s="6">
        <v>3</v>
      </c>
      <c r="E17" s="2"/>
      <c r="F17" s="2">
        <f t="shared" si="5"/>
        <v>0</v>
      </c>
      <c r="G17" s="2"/>
      <c r="H17" s="2">
        <f t="shared" si="6"/>
        <v>0</v>
      </c>
      <c r="I17" s="2"/>
      <c r="J17" s="2">
        <f t="shared" si="7"/>
        <v>0</v>
      </c>
      <c r="K17" s="2">
        <f t="shared" si="8"/>
        <v>0</v>
      </c>
      <c r="L17" s="2">
        <f t="shared" si="9"/>
        <v>0</v>
      </c>
      <c r="M17" s="5"/>
      <c r="N17" s="83">
        <f t="shared" si="10"/>
        <v>3.1500000000000004</v>
      </c>
      <c r="O17" s="83">
        <v>1.05</v>
      </c>
      <c r="P17" s="84">
        <v>3</v>
      </c>
      <c r="R17" s="85"/>
    </row>
    <row r="18" spans="1:18" s="83" customFormat="1" ht="25.05" customHeight="1" x14ac:dyDescent="0.4">
      <c r="A18" s="1" t="s">
        <v>100</v>
      </c>
      <c r="B18" s="1" t="s">
        <v>126</v>
      </c>
      <c r="C18" s="5" t="s">
        <v>17</v>
      </c>
      <c r="D18" s="6">
        <v>1</v>
      </c>
      <c r="E18" s="2"/>
      <c r="F18" s="2">
        <f t="shared" si="5"/>
        <v>0</v>
      </c>
      <c r="G18" s="2"/>
      <c r="H18" s="2">
        <f t="shared" si="6"/>
        <v>0</v>
      </c>
      <c r="I18" s="2"/>
      <c r="J18" s="2">
        <f t="shared" si="7"/>
        <v>0</v>
      </c>
      <c r="K18" s="2">
        <f t="shared" si="8"/>
        <v>0</v>
      </c>
      <c r="L18" s="2">
        <f t="shared" si="9"/>
        <v>0</v>
      </c>
      <c r="M18" s="5"/>
      <c r="N18" s="83">
        <f t="shared" si="10"/>
        <v>1.05</v>
      </c>
      <c r="O18" s="83">
        <v>1.05</v>
      </c>
      <c r="P18" s="84">
        <v>1</v>
      </c>
      <c r="R18" s="85"/>
    </row>
    <row r="19" spans="1:18" s="83" customFormat="1" ht="25.05" customHeight="1" x14ac:dyDescent="0.4">
      <c r="A19" s="1" t="s">
        <v>101</v>
      </c>
      <c r="B19" s="1" t="s">
        <v>126</v>
      </c>
      <c r="C19" s="5" t="s">
        <v>17</v>
      </c>
      <c r="D19" s="6">
        <v>3</v>
      </c>
      <c r="E19" s="2"/>
      <c r="F19" s="2">
        <f t="shared" si="5"/>
        <v>0</v>
      </c>
      <c r="G19" s="2"/>
      <c r="H19" s="2">
        <f t="shared" si="6"/>
        <v>0</v>
      </c>
      <c r="I19" s="2"/>
      <c r="J19" s="2">
        <f t="shared" si="7"/>
        <v>0</v>
      </c>
      <c r="K19" s="2">
        <f t="shared" si="8"/>
        <v>0</v>
      </c>
      <c r="L19" s="2">
        <f t="shared" si="9"/>
        <v>0</v>
      </c>
      <c r="M19" s="5"/>
      <c r="N19" s="83">
        <f t="shared" si="10"/>
        <v>3.1500000000000004</v>
      </c>
      <c r="O19" s="83">
        <v>1.05</v>
      </c>
      <c r="P19" s="84">
        <v>3</v>
      </c>
    </row>
    <row r="20" spans="1:18" s="83" customFormat="1" ht="25.05" customHeight="1" x14ac:dyDescent="0.4">
      <c r="A20" s="1" t="s">
        <v>104</v>
      </c>
      <c r="B20" s="1" t="s">
        <v>126</v>
      </c>
      <c r="C20" s="5" t="s">
        <v>17</v>
      </c>
      <c r="D20" s="6">
        <v>1</v>
      </c>
      <c r="E20" s="2"/>
      <c r="F20" s="86">
        <f t="shared" si="5"/>
        <v>0</v>
      </c>
      <c r="G20" s="2"/>
      <c r="H20" s="2">
        <f t="shared" si="6"/>
        <v>0</v>
      </c>
      <c r="I20" s="2"/>
      <c r="J20" s="2">
        <f t="shared" si="7"/>
        <v>0</v>
      </c>
      <c r="K20" s="2">
        <f t="shared" si="8"/>
        <v>0</v>
      </c>
      <c r="L20" s="2">
        <f t="shared" si="9"/>
        <v>0</v>
      </c>
      <c r="M20" s="5"/>
      <c r="N20" s="83">
        <f t="shared" si="10"/>
        <v>1.05</v>
      </c>
      <c r="O20" s="83">
        <v>1.05</v>
      </c>
      <c r="P20" s="84">
        <v>1</v>
      </c>
    </row>
    <row r="21" spans="1:18" s="83" customFormat="1" ht="25.05" customHeight="1" x14ac:dyDescent="0.4">
      <c r="A21" s="1" t="s">
        <v>117</v>
      </c>
      <c r="B21" s="1" t="s">
        <v>120</v>
      </c>
      <c r="C21" s="5" t="s">
        <v>122</v>
      </c>
      <c r="D21" s="6">
        <v>2</v>
      </c>
      <c r="E21" s="2"/>
      <c r="F21" s="2">
        <f t="shared" si="0"/>
        <v>0</v>
      </c>
      <c r="G21" s="2"/>
      <c r="H21" s="2">
        <f t="shared" si="1"/>
        <v>0</v>
      </c>
      <c r="I21" s="2"/>
      <c r="J21" s="2">
        <f t="shared" si="2"/>
        <v>0</v>
      </c>
      <c r="K21" s="2">
        <f t="shared" si="3"/>
        <v>0</v>
      </c>
      <c r="L21" s="2">
        <f t="shared" si="4"/>
        <v>0</v>
      </c>
      <c r="M21" s="5" t="s">
        <v>162</v>
      </c>
      <c r="N21" s="83">
        <f t="shared" si="10"/>
        <v>2.1</v>
      </c>
      <c r="O21" s="83">
        <v>1.05</v>
      </c>
      <c r="P21" s="84">
        <v>2</v>
      </c>
      <c r="R21" s="85"/>
    </row>
    <row r="22" spans="1:18" s="83" customFormat="1" ht="25.05" customHeight="1" x14ac:dyDescent="0.4">
      <c r="A22" s="1" t="s">
        <v>84</v>
      </c>
      <c r="B22" s="1" t="s">
        <v>132</v>
      </c>
      <c r="C22" s="5" t="s">
        <v>91</v>
      </c>
      <c r="D22" s="6">
        <v>2</v>
      </c>
      <c r="E22" s="2"/>
      <c r="F22" s="2">
        <f t="shared" si="0"/>
        <v>0</v>
      </c>
      <c r="G22" s="2"/>
      <c r="H22" s="2">
        <f t="shared" si="1"/>
        <v>0</v>
      </c>
      <c r="I22" s="2"/>
      <c r="J22" s="2">
        <f t="shared" si="2"/>
        <v>0</v>
      </c>
      <c r="K22" s="2">
        <f t="shared" si="3"/>
        <v>0</v>
      </c>
      <c r="L22" s="2">
        <f t="shared" si="4"/>
        <v>0</v>
      </c>
      <c r="M22" s="5"/>
      <c r="N22" s="83">
        <f t="shared" si="10"/>
        <v>2.1</v>
      </c>
      <c r="O22" s="83">
        <v>1.05</v>
      </c>
      <c r="P22" s="84">
        <v>2</v>
      </c>
      <c r="R22" s="85"/>
    </row>
    <row r="23" spans="1:18" s="83" customFormat="1" ht="25.05" customHeight="1" x14ac:dyDescent="0.4">
      <c r="A23" s="1" t="s">
        <v>87</v>
      </c>
      <c r="B23" s="1" t="s">
        <v>133</v>
      </c>
      <c r="C23" s="5" t="s">
        <v>17</v>
      </c>
      <c r="D23" s="6">
        <v>4</v>
      </c>
      <c r="E23" s="2"/>
      <c r="F23" s="2">
        <f t="shared" ref="F23:F31" si="16">$D23*E23</f>
        <v>0</v>
      </c>
      <c r="G23" s="2"/>
      <c r="H23" s="2">
        <f t="shared" ref="H23:H31" si="17">$D23*G23</f>
        <v>0</v>
      </c>
      <c r="I23" s="2"/>
      <c r="J23" s="2">
        <f t="shared" ref="J23:J31" si="18">$D23*I23</f>
        <v>0</v>
      </c>
      <c r="K23" s="2">
        <f t="shared" ref="K23:K31" si="19">SUM(E23,G23,I23)</f>
        <v>0</v>
      </c>
      <c r="L23" s="2">
        <f t="shared" ref="L23:L31" si="20">$D23*K23</f>
        <v>0</v>
      </c>
      <c r="M23" s="5"/>
      <c r="N23" s="83">
        <f t="shared" si="10"/>
        <v>4.2</v>
      </c>
      <c r="O23" s="83">
        <v>1.05</v>
      </c>
      <c r="P23" s="84">
        <v>4</v>
      </c>
    </row>
    <row r="24" spans="1:18" s="83" customFormat="1" ht="25.05" customHeight="1" x14ac:dyDescent="0.4">
      <c r="A24" s="1" t="s">
        <v>88</v>
      </c>
      <c r="B24" s="1" t="s">
        <v>133</v>
      </c>
      <c r="C24" s="5" t="s">
        <v>17</v>
      </c>
      <c r="D24" s="6">
        <v>4</v>
      </c>
      <c r="E24" s="2"/>
      <c r="F24" s="2">
        <f t="shared" si="16"/>
        <v>0</v>
      </c>
      <c r="G24" s="2"/>
      <c r="H24" s="2">
        <f t="shared" si="17"/>
        <v>0</v>
      </c>
      <c r="I24" s="2"/>
      <c r="J24" s="2">
        <f t="shared" si="18"/>
        <v>0</v>
      </c>
      <c r="K24" s="2">
        <f t="shared" si="19"/>
        <v>0</v>
      </c>
      <c r="L24" s="2">
        <f t="shared" si="20"/>
        <v>0</v>
      </c>
      <c r="M24" s="5"/>
      <c r="N24" s="83">
        <f t="shared" si="10"/>
        <v>4.2</v>
      </c>
      <c r="O24" s="83">
        <v>1.05</v>
      </c>
      <c r="P24" s="84">
        <v>4</v>
      </c>
      <c r="R24" s="85"/>
    </row>
    <row r="25" spans="1:18" s="83" customFormat="1" ht="25.05" customHeight="1" x14ac:dyDescent="0.4">
      <c r="A25" s="1" t="s">
        <v>89</v>
      </c>
      <c r="B25" s="1" t="s">
        <v>133</v>
      </c>
      <c r="C25" s="5" t="s">
        <v>17</v>
      </c>
      <c r="D25" s="6">
        <v>4</v>
      </c>
      <c r="E25" s="2"/>
      <c r="F25" s="2">
        <f t="shared" si="16"/>
        <v>0</v>
      </c>
      <c r="G25" s="2"/>
      <c r="H25" s="2">
        <f t="shared" si="17"/>
        <v>0</v>
      </c>
      <c r="I25" s="2"/>
      <c r="J25" s="2">
        <f t="shared" si="18"/>
        <v>0</v>
      </c>
      <c r="K25" s="2">
        <f t="shared" si="19"/>
        <v>0</v>
      </c>
      <c r="L25" s="2">
        <f t="shared" si="20"/>
        <v>0</v>
      </c>
      <c r="M25" s="5"/>
      <c r="N25" s="83">
        <f t="shared" si="10"/>
        <v>4.2</v>
      </c>
      <c r="O25" s="83">
        <v>1.05</v>
      </c>
      <c r="P25" s="84">
        <v>4</v>
      </c>
      <c r="R25" s="85"/>
    </row>
    <row r="26" spans="1:18" s="83" customFormat="1" ht="25.05" customHeight="1" x14ac:dyDescent="0.4">
      <c r="A26" s="1" t="s">
        <v>31</v>
      </c>
      <c r="B26" s="1" t="s">
        <v>133</v>
      </c>
      <c r="C26" s="5" t="s">
        <v>17</v>
      </c>
      <c r="D26" s="6">
        <v>14</v>
      </c>
      <c r="E26" s="2"/>
      <c r="F26" s="2">
        <f t="shared" si="16"/>
        <v>0</v>
      </c>
      <c r="G26" s="2"/>
      <c r="H26" s="2">
        <f t="shared" si="17"/>
        <v>0</v>
      </c>
      <c r="I26" s="2"/>
      <c r="J26" s="2">
        <f t="shared" si="18"/>
        <v>0</v>
      </c>
      <c r="K26" s="2">
        <f t="shared" si="19"/>
        <v>0</v>
      </c>
      <c r="L26" s="2">
        <f t="shared" si="20"/>
        <v>0</v>
      </c>
      <c r="M26" s="5"/>
      <c r="N26" s="83">
        <f t="shared" si="10"/>
        <v>14.700000000000001</v>
      </c>
      <c r="O26" s="83">
        <v>1.05</v>
      </c>
      <c r="P26" s="84">
        <v>14</v>
      </c>
    </row>
    <row r="27" spans="1:18" s="83" customFormat="1" ht="25.05" customHeight="1" x14ac:dyDescent="0.4">
      <c r="A27" s="1" t="s">
        <v>92</v>
      </c>
      <c r="B27" s="1" t="s">
        <v>133</v>
      </c>
      <c r="C27" s="5" t="s">
        <v>17</v>
      </c>
      <c r="D27" s="6">
        <v>14</v>
      </c>
      <c r="E27" s="2"/>
      <c r="F27" s="86">
        <f t="shared" si="16"/>
        <v>0</v>
      </c>
      <c r="G27" s="2"/>
      <c r="H27" s="2">
        <f t="shared" si="17"/>
        <v>0</v>
      </c>
      <c r="I27" s="2"/>
      <c r="J27" s="2">
        <f t="shared" si="18"/>
        <v>0</v>
      </c>
      <c r="K27" s="2">
        <f t="shared" si="19"/>
        <v>0</v>
      </c>
      <c r="L27" s="2">
        <f t="shared" si="20"/>
        <v>0</v>
      </c>
      <c r="M27" s="5"/>
      <c r="N27" s="83">
        <f t="shared" si="10"/>
        <v>14.700000000000001</v>
      </c>
      <c r="O27" s="83">
        <v>1.05</v>
      </c>
      <c r="P27" s="84">
        <v>14</v>
      </c>
    </row>
    <row r="28" spans="1:18" s="83" customFormat="1" ht="25.05" customHeight="1" x14ac:dyDescent="0.4">
      <c r="A28" s="1" t="s">
        <v>72</v>
      </c>
      <c r="B28" s="1" t="s">
        <v>96</v>
      </c>
      <c r="C28" s="5" t="s">
        <v>95</v>
      </c>
      <c r="D28" s="6">
        <f>N28</f>
        <v>15.3195</v>
      </c>
      <c r="E28" s="2"/>
      <c r="F28" s="2">
        <f t="shared" si="16"/>
        <v>0</v>
      </c>
      <c r="G28" s="2"/>
      <c r="H28" s="2">
        <f t="shared" si="17"/>
        <v>0</v>
      </c>
      <c r="I28" s="2"/>
      <c r="J28" s="2">
        <f t="shared" si="18"/>
        <v>0</v>
      </c>
      <c r="K28" s="2">
        <f t="shared" si="19"/>
        <v>0</v>
      </c>
      <c r="L28" s="2">
        <f t="shared" si="20"/>
        <v>0</v>
      </c>
      <c r="M28" s="5" t="s">
        <v>108</v>
      </c>
      <c r="N28" s="83">
        <f t="shared" si="10"/>
        <v>15.3195</v>
      </c>
      <c r="O28" s="83">
        <v>1.05</v>
      </c>
      <c r="P28" s="84">
        <v>14.59</v>
      </c>
    </row>
    <row r="29" spans="1:18" s="83" customFormat="1" ht="25.05" customHeight="1" x14ac:dyDescent="0.4">
      <c r="A29" s="1" t="s">
        <v>98</v>
      </c>
      <c r="B29" s="1" t="s">
        <v>96</v>
      </c>
      <c r="C29" s="5" t="s">
        <v>17</v>
      </c>
      <c r="D29" s="6">
        <v>5</v>
      </c>
      <c r="E29" s="2"/>
      <c r="F29" s="2">
        <f t="shared" si="16"/>
        <v>0</v>
      </c>
      <c r="G29" s="2"/>
      <c r="H29" s="2">
        <f t="shared" si="17"/>
        <v>0</v>
      </c>
      <c r="I29" s="2"/>
      <c r="J29" s="2">
        <f t="shared" si="18"/>
        <v>0</v>
      </c>
      <c r="K29" s="2">
        <f t="shared" si="19"/>
        <v>0</v>
      </c>
      <c r="L29" s="2">
        <f t="shared" si="20"/>
        <v>0</v>
      </c>
      <c r="M29" s="5"/>
      <c r="N29" s="83">
        <f t="shared" si="10"/>
        <v>5.25</v>
      </c>
      <c r="O29" s="83">
        <v>1.05</v>
      </c>
      <c r="P29" s="84">
        <v>5</v>
      </c>
      <c r="R29" s="85"/>
    </row>
    <row r="30" spans="1:18" s="83" customFormat="1" ht="25.05" customHeight="1" x14ac:dyDescent="0.4">
      <c r="A30" s="1" t="s">
        <v>99</v>
      </c>
      <c r="B30" s="1" t="s">
        <v>96</v>
      </c>
      <c r="C30" s="5" t="s">
        <v>17</v>
      </c>
      <c r="D30" s="6">
        <v>3</v>
      </c>
      <c r="E30" s="2"/>
      <c r="F30" s="2">
        <f t="shared" si="16"/>
        <v>0</v>
      </c>
      <c r="G30" s="2"/>
      <c r="H30" s="2">
        <f t="shared" si="17"/>
        <v>0</v>
      </c>
      <c r="I30" s="2"/>
      <c r="J30" s="2">
        <f t="shared" si="18"/>
        <v>0</v>
      </c>
      <c r="K30" s="2">
        <f t="shared" si="19"/>
        <v>0</v>
      </c>
      <c r="L30" s="2">
        <f t="shared" si="20"/>
        <v>0</v>
      </c>
      <c r="M30" s="5"/>
      <c r="N30" s="83">
        <f t="shared" si="10"/>
        <v>3.1500000000000004</v>
      </c>
      <c r="O30" s="83">
        <v>1.05</v>
      </c>
      <c r="P30" s="84">
        <v>3</v>
      </c>
      <c r="R30" s="85"/>
    </row>
    <row r="31" spans="1:18" s="83" customFormat="1" ht="25.05" customHeight="1" x14ac:dyDescent="0.4">
      <c r="A31" s="1" t="s">
        <v>100</v>
      </c>
      <c r="B31" s="1" t="s">
        <v>96</v>
      </c>
      <c r="C31" s="5" t="s">
        <v>17</v>
      </c>
      <c r="D31" s="6">
        <v>3</v>
      </c>
      <c r="E31" s="2"/>
      <c r="F31" s="2">
        <f t="shared" si="16"/>
        <v>0</v>
      </c>
      <c r="G31" s="2"/>
      <c r="H31" s="2">
        <f t="shared" si="17"/>
        <v>0</v>
      </c>
      <c r="I31" s="2"/>
      <c r="J31" s="2">
        <f t="shared" si="18"/>
        <v>0</v>
      </c>
      <c r="K31" s="2">
        <f t="shared" si="19"/>
        <v>0</v>
      </c>
      <c r="L31" s="2">
        <f t="shared" si="20"/>
        <v>0</v>
      </c>
      <c r="M31" s="5"/>
      <c r="N31" s="83">
        <f t="shared" si="10"/>
        <v>3.1500000000000004</v>
      </c>
      <c r="O31" s="83">
        <v>1.05</v>
      </c>
      <c r="P31" s="84">
        <v>3</v>
      </c>
    </row>
    <row r="32" spans="1:18" s="83" customFormat="1" ht="25.05" customHeight="1" x14ac:dyDescent="0.4">
      <c r="A32" s="1" t="s">
        <v>104</v>
      </c>
      <c r="B32" s="1" t="s">
        <v>102</v>
      </c>
      <c r="C32" s="5" t="s">
        <v>17</v>
      </c>
      <c r="D32" s="6">
        <v>1</v>
      </c>
      <c r="E32" s="2"/>
      <c r="F32" s="2">
        <f t="shared" si="0"/>
        <v>0</v>
      </c>
      <c r="G32" s="2"/>
      <c r="H32" s="2">
        <f t="shared" si="1"/>
        <v>0</v>
      </c>
      <c r="I32" s="2"/>
      <c r="J32" s="2">
        <f t="shared" si="2"/>
        <v>0</v>
      </c>
      <c r="K32" s="2">
        <f t="shared" si="3"/>
        <v>0</v>
      </c>
      <c r="L32" s="2">
        <f t="shared" si="4"/>
        <v>0</v>
      </c>
      <c r="M32" s="5"/>
      <c r="N32" s="83">
        <f t="shared" si="10"/>
        <v>1.05</v>
      </c>
      <c r="O32" s="83">
        <v>1.05</v>
      </c>
      <c r="P32" s="84">
        <v>1</v>
      </c>
    </row>
    <row r="33" spans="1:18" s="83" customFormat="1" ht="25.05" customHeight="1" x14ac:dyDescent="0.4">
      <c r="A33" s="1" t="s">
        <v>101</v>
      </c>
      <c r="B33" s="1" t="s">
        <v>135</v>
      </c>
      <c r="C33" s="5" t="s">
        <v>17</v>
      </c>
      <c r="D33" s="6">
        <v>3</v>
      </c>
      <c r="E33" s="2"/>
      <c r="F33" s="2">
        <f t="shared" si="0"/>
        <v>0</v>
      </c>
      <c r="G33" s="2"/>
      <c r="H33" s="2">
        <f t="shared" si="1"/>
        <v>0</v>
      </c>
      <c r="I33" s="2"/>
      <c r="J33" s="2">
        <f t="shared" si="2"/>
        <v>0</v>
      </c>
      <c r="K33" s="2">
        <f t="shared" si="3"/>
        <v>0</v>
      </c>
      <c r="L33" s="2">
        <f t="shared" si="4"/>
        <v>0</v>
      </c>
      <c r="M33" s="5"/>
      <c r="N33" s="83">
        <f t="shared" si="10"/>
        <v>3.1500000000000004</v>
      </c>
      <c r="O33" s="83">
        <v>1.05</v>
      </c>
      <c r="P33" s="84">
        <v>3</v>
      </c>
      <c r="R33" s="85"/>
    </row>
    <row r="34" spans="1:18" s="83" customFormat="1" ht="24.6" customHeight="1" x14ac:dyDescent="0.4">
      <c r="A34" s="1" t="s">
        <v>14</v>
      </c>
      <c r="B34" s="1" t="s">
        <v>134</v>
      </c>
      <c r="C34" s="5" t="s">
        <v>17</v>
      </c>
      <c r="D34" s="6">
        <v>4</v>
      </c>
      <c r="E34" s="2"/>
      <c r="F34" s="2">
        <f t="shared" ref="F34:F44" si="21">$D34*E34</f>
        <v>0</v>
      </c>
      <c r="G34" s="2"/>
      <c r="H34" s="2">
        <f t="shared" ref="H34:H44" si="22">$D34*G34</f>
        <v>0</v>
      </c>
      <c r="I34" s="2"/>
      <c r="J34" s="2">
        <f t="shared" ref="J34:J44" si="23">$D34*I34</f>
        <v>0</v>
      </c>
      <c r="K34" s="2">
        <f t="shared" ref="K34:K44" si="24">SUM(E34,G34,I34)</f>
        <v>0</v>
      </c>
      <c r="L34" s="2">
        <f t="shared" ref="L34:L44" si="25">$D34*K34</f>
        <v>0</v>
      </c>
      <c r="M34" s="5"/>
      <c r="N34" s="83">
        <f t="shared" si="10"/>
        <v>4.2</v>
      </c>
      <c r="O34" s="83">
        <v>1.05</v>
      </c>
      <c r="P34" s="84">
        <v>4</v>
      </c>
      <c r="R34" s="85"/>
    </row>
    <row r="35" spans="1:18" s="83" customFormat="1" ht="25.05" customHeight="1" x14ac:dyDescent="0.4">
      <c r="A35" s="1" t="s">
        <v>105</v>
      </c>
      <c r="B35" s="1" t="s">
        <v>134</v>
      </c>
      <c r="C35" s="5" t="s">
        <v>17</v>
      </c>
      <c r="D35" s="6">
        <v>4</v>
      </c>
      <c r="E35" s="2"/>
      <c r="F35" s="2">
        <f t="shared" si="21"/>
        <v>0</v>
      </c>
      <c r="G35" s="2"/>
      <c r="H35" s="2">
        <f t="shared" si="22"/>
        <v>0</v>
      </c>
      <c r="I35" s="2"/>
      <c r="J35" s="2">
        <f t="shared" si="23"/>
        <v>0</v>
      </c>
      <c r="K35" s="2">
        <f t="shared" si="24"/>
        <v>0</v>
      </c>
      <c r="L35" s="2">
        <f t="shared" si="25"/>
        <v>0</v>
      </c>
      <c r="M35" s="5"/>
      <c r="N35" s="83">
        <f t="shared" si="10"/>
        <v>4.2</v>
      </c>
      <c r="O35" s="83">
        <v>1.05</v>
      </c>
      <c r="P35" s="84">
        <v>4</v>
      </c>
    </row>
    <row r="36" spans="1:18" s="83" customFormat="1" ht="24.6" customHeight="1" x14ac:dyDescent="0.4">
      <c r="A36" s="1" t="s">
        <v>14</v>
      </c>
      <c r="B36" s="1" t="s">
        <v>133</v>
      </c>
      <c r="C36" s="5" t="s">
        <v>17</v>
      </c>
      <c r="D36" s="6">
        <v>2</v>
      </c>
      <c r="E36" s="2"/>
      <c r="F36" s="2">
        <f t="shared" ref="F36:F40" si="26">$D36*E36</f>
        <v>0</v>
      </c>
      <c r="G36" s="2"/>
      <c r="H36" s="2">
        <f t="shared" ref="H36:H40" si="27">$D36*G36</f>
        <v>0</v>
      </c>
      <c r="I36" s="2"/>
      <c r="J36" s="2">
        <f t="shared" ref="J36:J40" si="28">$D36*I36</f>
        <v>0</v>
      </c>
      <c r="K36" s="2">
        <f t="shared" ref="K36:K40" si="29">SUM(E36,G36,I36)</f>
        <v>0</v>
      </c>
      <c r="L36" s="2">
        <f t="shared" ref="L36:L40" si="30">$D36*K36</f>
        <v>0</v>
      </c>
      <c r="M36" s="5"/>
      <c r="N36" s="83">
        <f t="shared" si="10"/>
        <v>2.1</v>
      </c>
      <c r="O36" s="83">
        <v>1.05</v>
      </c>
      <c r="P36" s="84">
        <v>2</v>
      </c>
      <c r="R36" s="85"/>
    </row>
    <row r="37" spans="1:18" s="83" customFormat="1" ht="25.05" customHeight="1" x14ac:dyDescent="0.4">
      <c r="A37" s="1" t="s">
        <v>142</v>
      </c>
      <c r="B37" s="1" t="s">
        <v>133</v>
      </c>
      <c r="C37" s="5" t="s">
        <v>17</v>
      </c>
      <c r="D37" s="6">
        <v>2</v>
      </c>
      <c r="E37" s="2"/>
      <c r="F37" s="2">
        <f t="shared" si="26"/>
        <v>0</v>
      </c>
      <c r="G37" s="2"/>
      <c r="H37" s="2">
        <f t="shared" si="27"/>
        <v>0</v>
      </c>
      <c r="I37" s="2"/>
      <c r="J37" s="2">
        <f t="shared" si="28"/>
        <v>0</v>
      </c>
      <c r="K37" s="2">
        <f t="shared" si="29"/>
        <v>0</v>
      </c>
      <c r="L37" s="2">
        <f t="shared" si="30"/>
        <v>0</v>
      </c>
      <c r="M37" s="5"/>
      <c r="N37" s="83">
        <f t="shared" si="10"/>
        <v>2.1</v>
      </c>
      <c r="O37" s="83">
        <v>1.05</v>
      </c>
      <c r="P37" s="84">
        <v>2</v>
      </c>
    </row>
    <row r="38" spans="1:18" s="83" customFormat="1" ht="25.05" customHeight="1" x14ac:dyDescent="0.4">
      <c r="A38" s="1" t="s">
        <v>136</v>
      </c>
      <c r="B38" s="1" t="s">
        <v>140</v>
      </c>
      <c r="C38" s="5" t="s">
        <v>17</v>
      </c>
      <c r="D38" s="6">
        <v>2</v>
      </c>
      <c r="E38" s="2"/>
      <c r="F38" s="2">
        <f t="shared" si="26"/>
        <v>0</v>
      </c>
      <c r="G38" s="2"/>
      <c r="H38" s="2">
        <f t="shared" si="27"/>
        <v>0</v>
      </c>
      <c r="I38" s="2"/>
      <c r="J38" s="2">
        <f t="shared" si="28"/>
        <v>0</v>
      </c>
      <c r="K38" s="2">
        <f t="shared" si="29"/>
        <v>0</v>
      </c>
      <c r="L38" s="2">
        <f t="shared" si="30"/>
        <v>0</v>
      </c>
      <c r="M38" s="5"/>
      <c r="N38" s="83">
        <f t="shared" si="10"/>
        <v>2.1</v>
      </c>
      <c r="O38" s="83">
        <v>1.05</v>
      </c>
      <c r="P38" s="84">
        <v>2</v>
      </c>
      <c r="R38" s="85"/>
    </row>
    <row r="39" spans="1:18" s="83" customFormat="1" ht="25.05" customHeight="1" x14ac:dyDescent="0.4">
      <c r="A39" s="1" t="s">
        <v>137</v>
      </c>
      <c r="B39" s="1" t="s">
        <v>138</v>
      </c>
      <c r="C39" s="5" t="s">
        <v>17</v>
      </c>
      <c r="D39" s="6">
        <v>1</v>
      </c>
      <c r="E39" s="2"/>
      <c r="F39" s="2">
        <f t="shared" si="26"/>
        <v>0</v>
      </c>
      <c r="G39" s="2"/>
      <c r="H39" s="2">
        <f t="shared" si="27"/>
        <v>0</v>
      </c>
      <c r="I39" s="2"/>
      <c r="J39" s="2">
        <f t="shared" si="28"/>
        <v>0</v>
      </c>
      <c r="K39" s="2">
        <f t="shared" si="29"/>
        <v>0</v>
      </c>
      <c r="L39" s="2">
        <f t="shared" si="30"/>
        <v>0</v>
      </c>
      <c r="M39" s="5"/>
      <c r="N39" s="83">
        <f t="shared" si="10"/>
        <v>1.05</v>
      </c>
      <c r="O39" s="83">
        <v>1.05</v>
      </c>
      <c r="P39" s="84">
        <v>1</v>
      </c>
    </row>
    <row r="40" spans="1:18" s="83" customFormat="1" ht="24.6" customHeight="1" x14ac:dyDescent="0.4">
      <c r="A40" s="1" t="s">
        <v>139</v>
      </c>
      <c r="B40" s="1" t="s">
        <v>140</v>
      </c>
      <c r="C40" s="5" t="s">
        <v>17</v>
      </c>
      <c r="D40" s="6">
        <v>2</v>
      </c>
      <c r="E40" s="2"/>
      <c r="F40" s="2">
        <f t="shared" si="26"/>
        <v>0</v>
      </c>
      <c r="G40" s="2"/>
      <c r="H40" s="2">
        <f t="shared" si="27"/>
        <v>0</v>
      </c>
      <c r="I40" s="2"/>
      <c r="J40" s="2">
        <f t="shared" si="28"/>
        <v>0</v>
      </c>
      <c r="K40" s="2">
        <f t="shared" si="29"/>
        <v>0</v>
      </c>
      <c r="L40" s="2">
        <f t="shared" si="30"/>
        <v>0</v>
      </c>
      <c r="M40" s="5"/>
      <c r="N40" s="83">
        <f t="shared" si="10"/>
        <v>2.1</v>
      </c>
      <c r="O40" s="83">
        <v>1.05</v>
      </c>
      <c r="P40" s="84">
        <v>2</v>
      </c>
      <c r="R40" s="85"/>
    </row>
    <row r="41" spans="1:18" s="83" customFormat="1" ht="25.05" customHeight="1" x14ac:dyDescent="0.4">
      <c r="A41" s="1" t="s">
        <v>110</v>
      </c>
      <c r="B41" s="1" t="s">
        <v>106</v>
      </c>
      <c r="C41" s="5" t="s">
        <v>95</v>
      </c>
      <c r="D41" s="6">
        <f>N41</f>
        <v>18.900000000000002</v>
      </c>
      <c r="E41" s="2"/>
      <c r="F41" s="2">
        <f t="shared" si="21"/>
        <v>0</v>
      </c>
      <c r="G41" s="2"/>
      <c r="H41" s="2">
        <f t="shared" si="22"/>
        <v>0</v>
      </c>
      <c r="I41" s="2"/>
      <c r="J41" s="2">
        <f t="shared" si="23"/>
        <v>0</v>
      </c>
      <c r="K41" s="2">
        <f t="shared" si="24"/>
        <v>0</v>
      </c>
      <c r="L41" s="2">
        <f t="shared" si="25"/>
        <v>0</v>
      </c>
      <c r="M41" s="5" t="s">
        <v>107</v>
      </c>
      <c r="N41" s="83">
        <f t="shared" si="10"/>
        <v>18.900000000000002</v>
      </c>
      <c r="O41" s="83">
        <v>1.05</v>
      </c>
      <c r="P41" s="84">
        <v>18</v>
      </c>
      <c r="R41" s="85"/>
    </row>
    <row r="42" spans="1:18" s="83" customFormat="1" ht="25.05" customHeight="1" x14ac:dyDescent="0.4">
      <c r="A42" s="1" t="s">
        <v>98</v>
      </c>
      <c r="B42" s="1" t="s">
        <v>106</v>
      </c>
      <c r="C42" s="5" t="s">
        <v>17</v>
      </c>
      <c r="D42" s="6">
        <v>3</v>
      </c>
      <c r="E42" s="2"/>
      <c r="F42" s="2">
        <f t="shared" si="21"/>
        <v>0</v>
      </c>
      <c r="G42" s="2"/>
      <c r="H42" s="2">
        <f t="shared" si="22"/>
        <v>0</v>
      </c>
      <c r="I42" s="2"/>
      <c r="J42" s="2">
        <f t="shared" si="23"/>
        <v>0</v>
      </c>
      <c r="K42" s="2">
        <f t="shared" si="24"/>
        <v>0</v>
      </c>
      <c r="L42" s="2">
        <f t="shared" si="25"/>
        <v>0</v>
      </c>
      <c r="M42" s="5"/>
      <c r="N42" s="83">
        <f t="shared" si="10"/>
        <v>3.1500000000000004</v>
      </c>
      <c r="O42" s="83">
        <v>1.05</v>
      </c>
      <c r="P42" s="84">
        <v>3</v>
      </c>
    </row>
    <row r="43" spans="1:18" s="83" customFormat="1" ht="24.6" customHeight="1" x14ac:dyDescent="0.4">
      <c r="A43" s="1" t="s">
        <v>99</v>
      </c>
      <c r="B43" s="1" t="s">
        <v>106</v>
      </c>
      <c r="C43" s="5" t="s">
        <v>17</v>
      </c>
      <c r="D43" s="6">
        <v>3</v>
      </c>
      <c r="E43" s="2"/>
      <c r="F43" s="2">
        <f t="shared" si="21"/>
        <v>0</v>
      </c>
      <c r="G43" s="2"/>
      <c r="H43" s="2">
        <f t="shared" si="22"/>
        <v>0</v>
      </c>
      <c r="I43" s="2"/>
      <c r="J43" s="2">
        <f t="shared" si="23"/>
        <v>0</v>
      </c>
      <c r="K43" s="2">
        <f t="shared" si="24"/>
        <v>0</v>
      </c>
      <c r="L43" s="2">
        <f t="shared" si="25"/>
        <v>0</v>
      </c>
      <c r="M43" s="5"/>
      <c r="N43" s="83">
        <f t="shared" si="10"/>
        <v>3.1500000000000004</v>
      </c>
      <c r="O43" s="83">
        <v>1.05</v>
      </c>
      <c r="P43" s="84">
        <v>3</v>
      </c>
      <c r="R43" s="85"/>
    </row>
    <row r="44" spans="1:18" s="83" customFormat="1" ht="25.05" customHeight="1" x14ac:dyDescent="0.4">
      <c r="A44" s="1" t="s">
        <v>112</v>
      </c>
      <c r="B44" s="1" t="s">
        <v>82</v>
      </c>
      <c r="C44" s="5" t="s">
        <v>17</v>
      </c>
      <c r="D44" s="6">
        <v>6</v>
      </c>
      <c r="E44" s="2"/>
      <c r="F44" s="2">
        <f t="shared" si="21"/>
        <v>0</v>
      </c>
      <c r="G44" s="2"/>
      <c r="H44" s="2">
        <f t="shared" si="22"/>
        <v>0</v>
      </c>
      <c r="I44" s="2"/>
      <c r="J44" s="2">
        <f t="shared" si="23"/>
        <v>0</v>
      </c>
      <c r="K44" s="2">
        <f t="shared" si="24"/>
        <v>0</v>
      </c>
      <c r="L44" s="2">
        <f t="shared" si="25"/>
        <v>0</v>
      </c>
      <c r="M44" s="5"/>
      <c r="N44" s="83">
        <f t="shared" si="10"/>
        <v>6.3000000000000007</v>
      </c>
      <c r="O44" s="83">
        <v>1.05</v>
      </c>
      <c r="P44" s="84">
        <v>6</v>
      </c>
    </row>
    <row r="45" spans="1:18" s="3" customFormat="1" ht="25.05" customHeight="1" x14ac:dyDescent="0.4">
      <c r="A45" s="1" t="s">
        <v>128</v>
      </c>
      <c r="B45" s="87" t="s">
        <v>131</v>
      </c>
      <c r="C45" s="5" t="s">
        <v>129</v>
      </c>
      <c r="D45" s="6">
        <v>1</v>
      </c>
      <c r="E45" s="2"/>
      <c r="F45" s="2">
        <f t="shared" si="0"/>
        <v>0</v>
      </c>
      <c r="G45" s="2"/>
      <c r="H45" s="2">
        <f t="shared" si="1"/>
        <v>0</v>
      </c>
      <c r="I45" s="2"/>
      <c r="J45" s="2">
        <f t="shared" si="2"/>
        <v>0</v>
      </c>
      <c r="K45" s="2">
        <f t="shared" si="3"/>
        <v>0</v>
      </c>
      <c r="L45" s="2">
        <f t="shared" si="4"/>
        <v>0</v>
      </c>
      <c r="M45" s="5"/>
      <c r="N45" s="83">
        <f t="shared" si="10"/>
        <v>1.05</v>
      </c>
      <c r="O45" s="83">
        <v>1.05</v>
      </c>
      <c r="P45" s="45">
        <v>1</v>
      </c>
    </row>
    <row r="46" spans="1:18" s="3" customFormat="1" ht="25.05" customHeight="1" x14ac:dyDescent="0.4">
      <c r="A46" s="1" t="s">
        <v>19</v>
      </c>
      <c r="B46" s="1" t="s">
        <v>20</v>
      </c>
      <c r="C46" s="5" t="s">
        <v>159</v>
      </c>
      <c r="D46" s="6">
        <f>SUM(D14,D16,D28,D41)</f>
        <v>40.204500000000003</v>
      </c>
      <c r="E46" s="2"/>
      <c r="F46" s="2">
        <f>$D46*E46</f>
        <v>0</v>
      </c>
      <c r="G46" s="2"/>
      <c r="H46" s="2">
        <f>$D46*G46</f>
        <v>0</v>
      </c>
      <c r="I46" s="2"/>
      <c r="J46" s="2">
        <f>$D46*I46</f>
        <v>0</v>
      </c>
      <c r="K46" s="2">
        <f t="shared" ref="K46" si="31">SUM(E46,G46,I46)</f>
        <v>0</v>
      </c>
      <c r="L46" s="2">
        <f>$D46*K46</f>
        <v>0</v>
      </c>
      <c r="M46" s="5"/>
      <c r="N46" s="83">
        <f t="shared" si="10"/>
        <v>40.204500000000003</v>
      </c>
      <c r="O46" s="83">
        <v>1.05</v>
      </c>
      <c r="P46" s="45">
        <v>38.29</v>
      </c>
      <c r="R46" s="4"/>
    </row>
    <row r="47" spans="1:18" s="3" customFormat="1" ht="25.05" customHeight="1" x14ac:dyDescent="0.4">
      <c r="A47" s="1" t="s">
        <v>21</v>
      </c>
      <c r="B47" s="1"/>
      <c r="C47" s="5" t="s">
        <v>26</v>
      </c>
      <c r="D47" s="6">
        <v>1</v>
      </c>
      <c r="E47" s="2"/>
      <c r="F47" s="2">
        <f>$D47*E47</f>
        <v>0</v>
      </c>
      <c r="G47" s="2"/>
      <c r="H47" s="2">
        <f>$D47*G47</f>
        <v>0</v>
      </c>
      <c r="I47" s="2"/>
      <c r="J47" s="2">
        <f>$D47*I47</f>
        <v>0</v>
      </c>
      <c r="K47" s="2">
        <f t="shared" ref="K47:K90" si="32">SUM(E47,G47,I47)</f>
        <v>0</v>
      </c>
      <c r="L47" s="2">
        <f>$D47*K47</f>
        <v>0</v>
      </c>
      <c r="M47" s="5"/>
      <c r="N47" s="83">
        <f t="shared" si="10"/>
        <v>1.05</v>
      </c>
      <c r="O47" s="83">
        <v>1.05</v>
      </c>
      <c r="P47" s="45">
        <v>1</v>
      </c>
      <c r="R47" s="4"/>
    </row>
    <row r="48" spans="1:18" s="3" customFormat="1" ht="25.05" customHeight="1" x14ac:dyDescent="0.4">
      <c r="A48" s="1" t="s">
        <v>22</v>
      </c>
      <c r="B48" s="1"/>
      <c r="C48" s="5" t="s">
        <v>27</v>
      </c>
      <c r="D48" s="6">
        <v>1</v>
      </c>
      <c r="E48" s="2"/>
      <c r="F48" s="2">
        <f>$D48*E48</f>
        <v>0</v>
      </c>
      <c r="G48" s="2"/>
      <c r="H48" s="2">
        <f>$D48*G48</f>
        <v>0</v>
      </c>
      <c r="I48" s="2"/>
      <c r="J48" s="2">
        <f>$D48*I48</f>
        <v>0</v>
      </c>
      <c r="K48" s="2">
        <f t="shared" si="32"/>
        <v>0</v>
      </c>
      <c r="L48" s="2">
        <f>$D48*K48</f>
        <v>0</v>
      </c>
      <c r="M48" s="5"/>
      <c r="N48" s="83">
        <f t="shared" si="10"/>
        <v>1.05</v>
      </c>
      <c r="O48" s="83">
        <v>1.05</v>
      </c>
      <c r="P48" s="45">
        <v>1</v>
      </c>
      <c r="R48" s="4"/>
    </row>
    <row r="49" spans="1:18" s="93" customFormat="1" ht="25.05" customHeight="1" x14ac:dyDescent="0.4">
      <c r="A49" s="88" t="s">
        <v>12</v>
      </c>
      <c r="B49" s="88"/>
      <c r="C49" s="89"/>
      <c r="D49" s="90"/>
      <c r="E49" s="91"/>
      <c r="F49" s="91">
        <f>SUM(F7:F48)</f>
        <v>0</v>
      </c>
      <c r="G49" s="91"/>
      <c r="H49" s="91">
        <f>SUM(H7:H48)</f>
        <v>0</v>
      </c>
      <c r="I49" s="91"/>
      <c r="J49" s="91">
        <f>SUM(J7:J48)</f>
        <v>0</v>
      </c>
      <c r="K49" s="91"/>
      <c r="L49" s="91">
        <f>SUM(L7:L48)</f>
        <v>0</v>
      </c>
      <c r="M49" s="89"/>
      <c r="N49" s="83">
        <f t="shared" si="10"/>
        <v>0</v>
      </c>
      <c r="O49" s="83">
        <v>1.05</v>
      </c>
      <c r="P49" s="92"/>
      <c r="R49" s="94"/>
    </row>
    <row r="50" spans="1:18" s="98" customFormat="1" ht="25.05" customHeight="1" x14ac:dyDescent="0.4">
      <c r="A50" s="44"/>
      <c r="B50" s="44"/>
      <c r="C50" s="95"/>
      <c r="D50" s="96"/>
      <c r="E50" s="86"/>
      <c r="F50" s="81"/>
      <c r="G50" s="81"/>
      <c r="H50" s="81"/>
      <c r="I50" s="81"/>
      <c r="J50" s="81"/>
      <c r="K50" s="81"/>
      <c r="L50" s="81"/>
      <c r="M50" s="95"/>
      <c r="N50" s="83">
        <f t="shared" si="10"/>
        <v>0</v>
      </c>
      <c r="O50" s="83">
        <v>1.05</v>
      </c>
      <c r="P50" s="97"/>
      <c r="R50" s="99"/>
    </row>
    <row r="51" spans="1:18" s="3" customFormat="1" ht="25.05" customHeight="1" x14ac:dyDescent="0.4">
      <c r="A51" s="44" t="s">
        <v>50</v>
      </c>
      <c r="B51" s="1"/>
      <c r="C51" s="5"/>
      <c r="D51" s="6"/>
      <c r="E51" s="2"/>
      <c r="F51" s="81"/>
      <c r="G51" s="81"/>
      <c r="H51" s="81"/>
      <c r="I51" s="81"/>
      <c r="J51" s="81"/>
      <c r="K51" s="81"/>
      <c r="L51" s="81"/>
      <c r="M51" s="5"/>
      <c r="N51" s="83">
        <f t="shared" si="10"/>
        <v>0</v>
      </c>
      <c r="O51" s="83">
        <v>1.05</v>
      </c>
      <c r="P51" s="45"/>
      <c r="R51" s="4"/>
    </row>
    <row r="52" spans="1:18" ht="25.05" customHeight="1" x14ac:dyDescent="0.4">
      <c r="A52" s="79" t="s">
        <v>141</v>
      </c>
      <c r="B52" s="79" t="s">
        <v>166</v>
      </c>
      <c r="C52" s="46" t="s">
        <v>95</v>
      </c>
      <c r="D52" s="6">
        <f>N52</f>
        <v>12.600000000000001</v>
      </c>
      <c r="E52" s="81"/>
      <c r="F52" s="81">
        <f t="shared" ref="F52" si="33">$D52*E52</f>
        <v>0</v>
      </c>
      <c r="G52" s="81"/>
      <c r="H52" s="81">
        <f t="shared" ref="H52" si="34">$D52*G52</f>
        <v>0</v>
      </c>
      <c r="I52" s="81"/>
      <c r="J52" s="81">
        <f t="shared" ref="J52" si="35">$D52*I52</f>
        <v>0</v>
      </c>
      <c r="K52" s="81">
        <f t="shared" ref="K52" si="36">SUM(E52,G52,I52)</f>
        <v>0</v>
      </c>
      <c r="L52" s="81">
        <f t="shared" ref="L52" si="37">$D52*K52</f>
        <v>0</v>
      </c>
      <c r="M52" s="46" t="s">
        <v>165</v>
      </c>
      <c r="N52" s="83">
        <f t="shared" si="10"/>
        <v>12.600000000000001</v>
      </c>
      <c r="O52" s="83">
        <v>1.05</v>
      </c>
      <c r="P52" s="100">
        <v>12</v>
      </c>
      <c r="R52" s="82"/>
    </row>
    <row r="53" spans="1:18" ht="25.05" customHeight="1" x14ac:dyDescent="0.4">
      <c r="A53" s="79" t="s">
        <v>110</v>
      </c>
      <c r="B53" s="79" t="s">
        <v>106</v>
      </c>
      <c r="C53" s="46" t="s">
        <v>95</v>
      </c>
      <c r="D53" s="6">
        <f>N53</f>
        <v>6.3000000000000007</v>
      </c>
      <c r="E53" s="81"/>
      <c r="F53" s="81">
        <f t="shared" ref="F53:F86" si="38">$D53*E53</f>
        <v>0</v>
      </c>
      <c r="G53" s="81"/>
      <c r="H53" s="81">
        <f t="shared" ref="H53:H86" si="39">$D53*G53</f>
        <v>0</v>
      </c>
      <c r="I53" s="81"/>
      <c r="J53" s="81">
        <f t="shared" ref="J53:J86" si="40">$D53*I53</f>
        <v>0</v>
      </c>
      <c r="K53" s="81">
        <f t="shared" ref="K53:K84" si="41">SUM(E53,G53,I53)</f>
        <v>0</v>
      </c>
      <c r="L53" s="81">
        <f t="shared" ref="L53:L86" si="42">$D53*K53</f>
        <v>0</v>
      </c>
      <c r="M53" s="46" t="s">
        <v>107</v>
      </c>
      <c r="N53" s="83">
        <f t="shared" si="10"/>
        <v>6.3000000000000007</v>
      </c>
      <c r="O53" s="83">
        <v>1.05</v>
      </c>
      <c r="P53" s="100">
        <v>6</v>
      </c>
      <c r="R53" s="82"/>
    </row>
    <row r="54" spans="1:18" ht="25.05" customHeight="1" x14ac:dyDescent="0.4">
      <c r="A54" s="79" t="s">
        <v>98</v>
      </c>
      <c r="B54" s="79" t="s">
        <v>106</v>
      </c>
      <c r="C54" s="46" t="s">
        <v>17</v>
      </c>
      <c r="D54" s="80">
        <v>1</v>
      </c>
      <c r="E54" s="81"/>
      <c r="F54" s="81">
        <f t="shared" ref="F54:F79" si="43">$D54*E54</f>
        <v>0</v>
      </c>
      <c r="G54" s="81"/>
      <c r="H54" s="81">
        <f t="shared" ref="H54:H79" si="44">$D54*G54</f>
        <v>0</v>
      </c>
      <c r="I54" s="81"/>
      <c r="J54" s="81">
        <f t="shared" ref="J54:J79" si="45">$D54*I54</f>
        <v>0</v>
      </c>
      <c r="K54" s="81">
        <f t="shared" ref="K54:K79" si="46">SUM(E54,G54,I54)</f>
        <v>0</v>
      </c>
      <c r="L54" s="81">
        <f t="shared" ref="L54:L79" si="47">$D54*K54</f>
        <v>0</v>
      </c>
      <c r="M54" s="46"/>
      <c r="N54" s="83">
        <f t="shared" si="10"/>
        <v>1.05</v>
      </c>
      <c r="O54" s="83">
        <v>1.05</v>
      </c>
      <c r="P54" s="100">
        <v>1</v>
      </c>
      <c r="R54" s="82"/>
    </row>
    <row r="55" spans="1:18" ht="25.05" customHeight="1" x14ac:dyDescent="0.4">
      <c r="A55" s="79" t="s">
        <v>99</v>
      </c>
      <c r="B55" s="79" t="s">
        <v>106</v>
      </c>
      <c r="C55" s="46" t="s">
        <v>17</v>
      </c>
      <c r="D55" s="80">
        <v>1</v>
      </c>
      <c r="E55" s="81"/>
      <c r="F55" s="81">
        <f t="shared" si="43"/>
        <v>0</v>
      </c>
      <c r="G55" s="81"/>
      <c r="H55" s="81">
        <f t="shared" si="44"/>
        <v>0</v>
      </c>
      <c r="I55" s="81"/>
      <c r="J55" s="81">
        <f t="shared" si="45"/>
        <v>0</v>
      </c>
      <c r="K55" s="81">
        <f t="shared" si="46"/>
        <v>0</v>
      </c>
      <c r="L55" s="81">
        <f t="shared" si="47"/>
        <v>0</v>
      </c>
      <c r="M55" s="46"/>
      <c r="N55" s="83">
        <f t="shared" si="10"/>
        <v>1.05</v>
      </c>
      <c r="O55" s="83">
        <v>1.05</v>
      </c>
      <c r="P55" s="100">
        <v>1</v>
      </c>
      <c r="R55" s="82"/>
    </row>
    <row r="56" spans="1:18" s="83" customFormat="1" ht="25.05" customHeight="1" x14ac:dyDescent="0.4">
      <c r="A56" s="1" t="s">
        <v>104</v>
      </c>
      <c r="B56" s="1" t="s">
        <v>106</v>
      </c>
      <c r="C56" s="5" t="s">
        <v>17</v>
      </c>
      <c r="D56" s="6">
        <v>1</v>
      </c>
      <c r="E56" s="2"/>
      <c r="F56" s="2">
        <f t="shared" si="43"/>
        <v>0</v>
      </c>
      <c r="G56" s="2"/>
      <c r="H56" s="2">
        <f t="shared" si="44"/>
        <v>0</v>
      </c>
      <c r="I56" s="2"/>
      <c r="J56" s="2">
        <f t="shared" si="45"/>
        <v>0</v>
      </c>
      <c r="K56" s="2">
        <f t="shared" si="46"/>
        <v>0</v>
      </c>
      <c r="L56" s="2">
        <f t="shared" si="47"/>
        <v>0</v>
      </c>
      <c r="M56" s="5"/>
      <c r="N56" s="83">
        <f t="shared" si="10"/>
        <v>1.05</v>
      </c>
      <c r="O56" s="83">
        <v>1.05</v>
      </c>
      <c r="P56" s="84">
        <v>1</v>
      </c>
    </row>
    <row r="57" spans="1:18" s="83" customFormat="1" ht="25.05" customHeight="1" x14ac:dyDescent="0.4">
      <c r="A57" s="1" t="s">
        <v>143</v>
      </c>
      <c r="B57" s="1" t="s">
        <v>106</v>
      </c>
      <c r="C57" s="5" t="s">
        <v>17</v>
      </c>
      <c r="D57" s="6">
        <v>2</v>
      </c>
      <c r="E57" s="2"/>
      <c r="F57" s="2">
        <f t="shared" ref="F57:F58" si="48">$D57*E57</f>
        <v>0</v>
      </c>
      <c r="G57" s="2"/>
      <c r="H57" s="2">
        <f t="shared" ref="H57:H58" si="49">$D57*G57</f>
        <v>0</v>
      </c>
      <c r="I57" s="2"/>
      <c r="J57" s="2">
        <f t="shared" ref="J57:J58" si="50">$D57*I57</f>
        <v>0</v>
      </c>
      <c r="K57" s="2">
        <f t="shared" ref="K57:K58" si="51">SUM(E57,G57,I57)</f>
        <v>0</v>
      </c>
      <c r="L57" s="2">
        <f t="shared" ref="L57:L58" si="52">$D57*K57</f>
        <v>0</v>
      </c>
      <c r="M57" s="5"/>
      <c r="N57" s="83">
        <f t="shared" si="10"/>
        <v>2.1</v>
      </c>
      <c r="O57" s="83">
        <v>1.05</v>
      </c>
      <c r="P57" s="84">
        <v>2</v>
      </c>
    </row>
    <row r="58" spans="1:18" s="83" customFormat="1" ht="25.05" customHeight="1" x14ac:dyDescent="0.4">
      <c r="A58" s="1" t="s">
        <v>92</v>
      </c>
      <c r="B58" s="1" t="s">
        <v>106</v>
      </c>
      <c r="C58" s="5" t="s">
        <v>17</v>
      </c>
      <c r="D58" s="6">
        <v>2</v>
      </c>
      <c r="E58" s="2"/>
      <c r="F58" s="2">
        <f t="shared" si="48"/>
        <v>0</v>
      </c>
      <c r="G58" s="2"/>
      <c r="H58" s="2">
        <f t="shared" si="49"/>
        <v>0</v>
      </c>
      <c r="I58" s="2"/>
      <c r="J58" s="2">
        <f t="shared" si="50"/>
        <v>0</v>
      </c>
      <c r="K58" s="2">
        <f t="shared" si="51"/>
        <v>0</v>
      </c>
      <c r="L58" s="2">
        <f t="shared" si="52"/>
        <v>0</v>
      </c>
      <c r="M58" s="5"/>
      <c r="N58" s="83">
        <f t="shared" si="10"/>
        <v>2.1</v>
      </c>
      <c r="O58" s="83">
        <v>1.05</v>
      </c>
      <c r="P58" s="84">
        <v>2</v>
      </c>
      <c r="R58" s="85"/>
    </row>
    <row r="59" spans="1:18" ht="25.05" customHeight="1" x14ac:dyDescent="0.4">
      <c r="A59" s="79" t="s">
        <v>112</v>
      </c>
      <c r="B59" s="79" t="s">
        <v>82</v>
      </c>
      <c r="C59" s="46" t="s">
        <v>17</v>
      </c>
      <c r="D59" s="80">
        <v>2</v>
      </c>
      <c r="E59" s="81"/>
      <c r="F59" s="81">
        <f t="shared" si="43"/>
        <v>0</v>
      </c>
      <c r="G59" s="81"/>
      <c r="H59" s="81">
        <f t="shared" si="44"/>
        <v>0</v>
      </c>
      <c r="I59" s="81"/>
      <c r="J59" s="81">
        <f t="shared" si="45"/>
        <v>0</v>
      </c>
      <c r="K59" s="81">
        <f t="shared" si="46"/>
        <v>0</v>
      </c>
      <c r="L59" s="81">
        <f t="shared" si="47"/>
        <v>0</v>
      </c>
      <c r="M59" s="46" t="s">
        <v>116</v>
      </c>
      <c r="N59" s="83">
        <f t="shared" si="10"/>
        <v>2.1</v>
      </c>
      <c r="O59" s="83">
        <v>1.05</v>
      </c>
      <c r="P59" s="100">
        <v>2</v>
      </c>
      <c r="R59" s="82"/>
    </row>
    <row r="60" spans="1:18" ht="25.05" customHeight="1" x14ac:dyDescent="0.4">
      <c r="A60" s="79" t="s">
        <v>151</v>
      </c>
      <c r="B60" s="79" t="s">
        <v>167</v>
      </c>
      <c r="C60" s="46" t="s">
        <v>95</v>
      </c>
      <c r="D60" s="6">
        <f>N60</f>
        <v>12.600000000000001</v>
      </c>
      <c r="E60" s="81"/>
      <c r="F60" s="81">
        <f t="shared" si="43"/>
        <v>0</v>
      </c>
      <c r="G60" s="81"/>
      <c r="H60" s="81">
        <f t="shared" si="44"/>
        <v>0</v>
      </c>
      <c r="I60" s="81"/>
      <c r="J60" s="81">
        <f t="shared" si="45"/>
        <v>0</v>
      </c>
      <c r="K60" s="81">
        <f t="shared" si="46"/>
        <v>0</v>
      </c>
      <c r="L60" s="81">
        <f t="shared" si="47"/>
        <v>0</v>
      </c>
      <c r="M60" s="46" t="s">
        <v>165</v>
      </c>
      <c r="N60" s="83">
        <f t="shared" si="10"/>
        <v>12.600000000000001</v>
      </c>
      <c r="O60" s="83">
        <v>1.05</v>
      </c>
      <c r="P60" s="100">
        <v>12</v>
      </c>
      <c r="R60" s="82"/>
    </row>
    <row r="61" spans="1:18" ht="25.05" customHeight="1" x14ac:dyDescent="0.4">
      <c r="A61" s="79" t="s">
        <v>152</v>
      </c>
      <c r="B61" s="79" t="s">
        <v>150</v>
      </c>
      <c r="C61" s="46" t="s">
        <v>95</v>
      </c>
      <c r="D61" s="6">
        <f>N61</f>
        <v>1.05</v>
      </c>
      <c r="E61" s="81"/>
      <c r="F61" s="81">
        <f t="shared" si="43"/>
        <v>0</v>
      </c>
      <c r="G61" s="81"/>
      <c r="H61" s="81">
        <f t="shared" si="44"/>
        <v>0</v>
      </c>
      <c r="I61" s="81"/>
      <c r="J61" s="81">
        <f t="shared" si="45"/>
        <v>0</v>
      </c>
      <c r="K61" s="81">
        <f t="shared" si="46"/>
        <v>0</v>
      </c>
      <c r="L61" s="81">
        <f t="shared" si="47"/>
        <v>0</v>
      </c>
      <c r="M61" s="46" t="s">
        <v>161</v>
      </c>
      <c r="N61" s="83">
        <f t="shared" si="10"/>
        <v>1.05</v>
      </c>
      <c r="O61" s="83">
        <v>1.05</v>
      </c>
      <c r="P61" s="100">
        <v>1</v>
      </c>
      <c r="R61" s="82"/>
    </row>
    <row r="62" spans="1:18" ht="25.05" customHeight="1" x14ac:dyDescent="0.4">
      <c r="A62" s="79" t="s">
        <v>104</v>
      </c>
      <c r="B62" s="79" t="s">
        <v>150</v>
      </c>
      <c r="C62" s="46" t="s">
        <v>17</v>
      </c>
      <c r="D62" s="80">
        <v>1</v>
      </c>
      <c r="E62" s="81"/>
      <c r="F62" s="81">
        <f t="shared" si="43"/>
        <v>0</v>
      </c>
      <c r="G62" s="81"/>
      <c r="H62" s="81">
        <f t="shared" si="44"/>
        <v>0</v>
      </c>
      <c r="I62" s="81"/>
      <c r="J62" s="81">
        <f t="shared" si="45"/>
        <v>0</v>
      </c>
      <c r="K62" s="81">
        <f t="shared" si="46"/>
        <v>0</v>
      </c>
      <c r="L62" s="81">
        <f t="shared" si="47"/>
        <v>0</v>
      </c>
      <c r="M62" s="46"/>
      <c r="N62" s="83">
        <f t="shared" si="10"/>
        <v>1.05</v>
      </c>
      <c r="O62" s="83">
        <v>1.05</v>
      </c>
      <c r="P62" s="100">
        <v>1</v>
      </c>
      <c r="R62" s="82"/>
    </row>
    <row r="63" spans="1:18" ht="25.05" customHeight="1" x14ac:dyDescent="0.4">
      <c r="A63" s="1" t="s">
        <v>31</v>
      </c>
      <c r="B63" s="79" t="s">
        <v>150</v>
      </c>
      <c r="C63" s="5" t="s">
        <v>17</v>
      </c>
      <c r="D63" s="6">
        <v>2</v>
      </c>
      <c r="E63" s="2"/>
      <c r="F63" s="2">
        <f t="shared" si="43"/>
        <v>0</v>
      </c>
      <c r="G63" s="2"/>
      <c r="H63" s="2">
        <f t="shared" si="44"/>
        <v>0</v>
      </c>
      <c r="I63" s="2"/>
      <c r="J63" s="2">
        <f t="shared" si="45"/>
        <v>0</v>
      </c>
      <c r="K63" s="2">
        <f t="shared" si="46"/>
        <v>0</v>
      </c>
      <c r="L63" s="2">
        <f t="shared" si="47"/>
        <v>0</v>
      </c>
      <c r="M63" s="5"/>
      <c r="N63" s="83">
        <f t="shared" si="10"/>
        <v>2.1</v>
      </c>
      <c r="O63" s="83">
        <v>1.05</v>
      </c>
      <c r="P63" s="100">
        <v>2</v>
      </c>
      <c r="R63" s="82"/>
    </row>
    <row r="64" spans="1:18" ht="25.05" customHeight="1" x14ac:dyDescent="0.4">
      <c r="A64" s="1" t="s">
        <v>92</v>
      </c>
      <c r="B64" s="79" t="s">
        <v>150</v>
      </c>
      <c r="C64" s="5" t="s">
        <v>17</v>
      </c>
      <c r="D64" s="6">
        <v>2</v>
      </c>
      <c r="E64" s="2"/>
      <c r="F64" s="2">
        <f t="shared" si="43"/>
        <v>0</v>
      </c>
      <c r="G64" s="2"/>
      <c r="H64" s="2">
        <f t="shared" si="44"/>
        <v>0</v>
      </c>
      <c r="I64" s="2"/>
      <c r="J64" s="2">
        <f t="shared" si="45"/>
        <v>0</v>
      </c>
      <c r="K64" s="2">
        <f t="shared" si="46"/>
        <v>0</v>
      </c>
      <c r="L64" s="2">
        <f t="shared" si="47"/>
        <v>0</v>
      </c>
      <c r="M64" s="5"/>
      <c r="N64" s="83">
        <f t="shared" si="10"/>
        <v>2.1</v>
      </c>
      <c r="O64" s="83">
        <v>1.05</v>
      </c>
      <c r="P64" s="100">
        <v>2</v>
      </c>
      <c r="R64" s="82"/>
    </row>
    <row r="65" spans="1:18" s="83" customFormat="1" ht="25.05" customHeight="1" x14ac:dyDescent="0.4">
      <c r="A65" s="1" t="s">
        <v>153</v>
      </c>
      <c r="B65" s="79" t="s">
        <v>150</v>
      </c>
      <c r="C65" s="5" t="s">
        <v>17</v>
      </c>
      <c r="D65" s="6">
        <v>1</v>
      </c>
      <c r="E65" s="2"/>
      <c r="F65" s="2">
        <f t="shared" si="43"/>
        <v>0</v>
      </c>
      <c r="G65" s="2"/>
      <c r="H65" s="2">
        <f t="shared" si="44"/>
        <v>0</v>
      </c>
      <c r="I65" s="2"/>
      <c r="J65" s="2">
        <f t="shared" si="45"/>
        <v>0</v>
      </c>
      <c r="K65" s="2">
        <f t="shared" si="46"/>
        <v>0</v>
      </c>
      <c r="L65" s="2">
        <f t="shared" si="47"/>
        <v>0</v>
      </c>
      <c r="M65" s="5"/>
      <c r="N65" s="83">
        <f t="shared" si="10"/>
        <v>1.05</v>
      </c>
      <c r="O65" s="83">
        <v>1.05</v>
      </c>
      <c r="P65" s="84">
        <v>1</v>
      </c>
      <c r="R65" s="85"/>
    </row>
    <row r="66" spans="1:18" s="83" customFormat="1" ht="25.05" customHeight="1" x14ac:dyDescent="0.4">
      <c r="A66" s="1" t="s">
        <v>14</v>
      </c>
      <c r="B66" s="79" t="s">
        <v>150</v>
      </c>
      <c r="C66" s="5" t="s">
        <v>17</v>
      </c>
      <c r="D66" s="6">
        <v>1</v>
      </c>
      <c r="E66" s="2"/>
      <c r="F66" s="2">
        <f t="shared" ref="F66:F68" si="53">$D66*E66</f>
        <v>0</v>
      </c>
      <c r="G66" s="2"/>
      <c r="H66" s="2">
        <f t="shared" ref="H66:H68" si="54">$D66*G66</f>
        <v>0</v>
      </c>
      <c r="I66" s="2"/>
      <c r="J66" s="2">
        <f t="shared" ref="J66:J68" si="55">$D66*I66</f>
        <v>0</v>
      </c>
      <c r="K66" s="2">
        <f t="shared" ref="K66:K68" si="56">SUM(E66,G66,I66)</f>
        <v>0</v>
      </c>
      <c r="L66" s="2">
        <f t="shared" ref="L66:L68" si="57">$D66*K66</f>
        <v>0</v>
      </c>
      <c r="M66" s="5"/>
      <c r="N66" s="83">
        <f t="shared" si="10"/>
        <v>1.05</v>
      </c>
      <c r="O66" s="83">
        <v>1.05</v>
      </c>
      <c r="P66" s="84">
        <v>1</v>
      </c>
      <c r="R66" s="85"/>
    </row>
    <row r="67" spans="1:18" s="3" customFormat="1" ht="25.05" customHeight="1" x14ac:dyDescent="0.4">
      <c r="A67" s="1" t="s">
        <v>105</v>
      </c>
      <c r="B67" s="79" t="s">
        <v>150</v>
      </c>
      <c r="C67" s="5" t="s">
        <v>17</v>
      </c>
      <c r="D67" s="6">
        <v>1</v>
      </c>
      <c r="E67" s="2"/>
      <c r="F67" s="2">
        <f t="shared" si="53"/>
        <v>0</v>
      </c>
      <c r="G67" s="2"/>
      <c r="H67" s="2">
        <f t="shared" si="54"/>
        <v>0</v>
      </c>
      <c r="I67" s="2"/>
      <c r="J67" s="2">
        <f t="shared" si="55"/>
        <v>0</v>
      </c>
      <c r="K67" s="2">
        <f t="shared" si="56"/>
        <v>0</v>
      </c>
      <c r="L67" s="2">
        <f t="shared" si="57"/>
        <v>0</v>
      </c>
      <c r="M67" s="5"/>
      <c r="N67" s="83">
        <f t="shared" si="10"/>
        <v>1.05</v>
      </c>
      <c r="O67" s="83">
        <v>1.05</v>
      </c>
      <c r="P67" s="45">
        <v>1</v>
      </c>
    </row>
    <row r="68" spans="1:18" s="3" customFormat="1" ht="25.05" customHeight="1" x14ac:dyDescent="0.4">
      <c r="A68" s="1" t="s">
        <v>136</v>
      </c>
      <c r="B68" s="1" t="s">
        <v>154</v>
      </c>
      <c r="C68" s="5" t="s">
        <v>17</v>
      </c>
      <c r="D68" s="6">
        <v>1.5</v>
      </c>
      <c r="E68" s="2"/>
      <c r="F68" s="2">
        <f t="shared" si="53"/>
        <v>0</v>
      </c>
      <c r="G68" s="2"/>
      <c r="H68" s="2">
        <f t="shared" si="54"/>
        <v>0</v>
      </c>
      <c r="I68" s="2"/>
      <c r="J68" s="2">
        <f t="shared" si="55"/>
        <v>0</v>
      </c>
      <c r="K68" s="2">
        <f t="shared" si="56"/>
        <v>0</v>
      </c>
      <c r="L68" s="2">
        <f t="shared" si="57"/>
        <v>0</v>
      </c>
      <c r="M68" s="5"/>
      <c r="N68" s="83">
        <f t="shared" si="10"/>
        <v>1.5750000000000002</v>
      </c>
      <c r="O68" s="83">
        <v>1.05</v>
      </c>
      <c r="P68" s="45">
        <v>1.5</v>
      </c>
    </row>
    <row r="69" spans="1:18" s="83" customFormat="1" ht="25.05" customHeight="1" x14ac:dyDescent="0.4">
      <c r="A69" s="1" t="s">
        <v>137</v>
      </c>
      <c r="B69" s="1" t="s">
        <v>138</v>
      </c>
      <c r="C69" s="5" t="s">
        <v>17</v>
      </c>
      <c r="D69" s="6">
        <v>1</v>
      </c>
      <c r="E69" s="2"/>
      <c r="F69" s="2">
        <f t="shared" si="43"/>
        <v>0</v>
      </c>
      <c r="G69" s="2"/>
      <c r="H69" s="2">
        <f t="shared" si="44"/>
        <v>0</v>
      </c>
      <c r="I69" s="2"/>
      <c r="J69" s="2">
        <f t="shared" si="45"/>
        <v>0</v>
      </c>
      <c r="K69" s="2">
        <f t="shared" si="46"/>
        <v>0</v>
      </c>
      <c r="L69" s="2">
        <f t="shared" si="47"/>
        <v>0</v>
      </c>
      <c r="M69" s="5"/>
      <c r="N69" s="83">
        <f t="shared" si="10"/>
        <v>1.05</v>
      </c>
      <c r="O69" s="83">
        <v>1.05</v>
      </c>
      <c r="P69" s="84">
        <v>1</v>
      </c>
      <c r="R69" s="85"/>
    </row>
    <row r="70" spans="1:18" s="3" customFormat="1" ht="25.05" customHeight="1" x14ac:dyDescent="0.4">
      <c r="A70" s="1" t="s">
        <v>139</v>
      </c>
      <c r="B70" s="1" t="s">
        <v>145</v>
      </c>
      <c r="C70" s="5" t="s">
        <v>17</v>
      </c>
      <c r="D70" s="6">
        <v>1</v>
      </c>
      <c r="E70" s="2"/>
      <c r="F70" s="2">
        <f t="shared" si="43"/>
        <v>0</v>
      </c>
      <c r="G70" s="2"/>
      <c r="H70" s="2">
        <f t="shared" si="44"/>
        <v>0</v>
      </c>
      <c r="I70" s="2"/>
      <c r="J70" s="2">
        <f t="shared" si="45"/>
        <v>0</v>
      </c>
      <c r="K70" s="2">
        <f t="shared" si="46"/>
        <v>0</v>
      </c>
      <c r="L70" s="2">
        <f t="shared" si="47"/>
        <v>0</v>
      </c>
      <c r="M70" s="5"/>
      <c r="N70" s="83">
        <f t="shared" si="10"/>
        <v>1.05</v>
      </c>
      <c r="O70" s="83">
        <v>1.05</v>
      </c>
      <c r="P70" s="45">
        <v>1</v>
      </c>
    </row>
    <row r="71" spans="1:18" ht="25.05" customHeight="1" x14ac:dyDescent="0.4">
      <c r="A71" s="1" t="s">
        <v>144</v>
      </c>
      <c r="B71" s="1" t="s">
        <v>145</v>
      </c>
      <c r="C71" s="5" t="s">
        <v>127</v>
      </c>
      <c r="D71" s="6">
        <f>N71</f>
        <v>31.5</v>
      </c>
      <c r="E71" s="2"/>
      <c r="F71" s="2">
        <f t="shared" si="43"/>
        <v>0</v>
      </c>
      <c r="G71" s="2"/>
      <c r="H71" s="2">
        <f t="shared" si="44"/>
        <v>0</v>
      </c>
      <c r="I71" s="2"/>
      <c r="J71" s="2">
        <f t="shared" si="45"/>
        <v>0</v>
      </c>
      <c r="K71" s="2">
        <f t="shared" si="46"/>
        <v>0</v>
      </c>
      <c r="L71" s="2">
        <f t="shared" si="47"/>
        <v>0</v>
      </c>
      <c r="M71" s="5" t="s">
        <v>146</v>
      </c>
      <c r="N71" s="83">
        <f t="shared" si="10"/>
        <v>31.5</v>
      </c>
      <c r="O71" s="83">
        <v>1.05</v>
      </c>
      <c r="P71" s="100">
        <v>30</v>
      </c>
      <c r="R71" s="82"/>
    </row>
    <row r="72" spans="1:18" ht="25.05" customHeight="1" x14ac:dyDescent="0.4">
      <c r="A72" s="1" t="s">
        <v>98</v>
      </c>
      <c r="B72" s="1" t="s">
        <v>145</v>
      </c>
      <c r="C72" s="5" t="s">
        <v>17</v>
      </c>
      <c r="D72" s="6">
        <v>4</v>
      </c>
      <c r="E72" s="2"/>
      <c r="F72" s="2">
        <f t="shared" si="43"/>
        <v>0</v>
      </c>
      <c r="G72" s="2"/>
      <c r="H72" s="2">
        <f t="shared" si="44"/>
        <v>0</v>
      </c>
      <c r="I72" s="2"/>
      <c r="J72" s="2">
        <f t="shared" si="45"/>
        <v>0</v>
      </c>
      <c r="K72" s="2">
        <f t="shared" si="46"/>
        <v>0</v>
      </c>
      <c r="L72" s="2">
        <f t="shared" si="47"/>
        <v>0</v>
      </c>
      <c r="M72" s="5"/>
      <c r="N72" s="83">
        <f t="shared" ref="N72:N135" si="58">O72*P72</f>
        <v>4.2</v>
      </c>
      <c r="O72" s="83">
        <v>1.05</v>
      </c>
      <c r="P72" s="100">
        <v>4</v>
      </c>
      <c r="R72" s="82"/>
    </row>
    <row r="73" spans="1:18" s="83" customFormat="1" ht="25.05" customHeight="1" x14ac:dyDescent="0.4">
      <c r="A73" s="1" t="s">
        <v>99</v>
      </c>
      <c r="B73" s="1" t="s">
        <v>145</v>
      </c>
      <c r="C73" s="5" t="s">
        <v>17</v>
      </c>
      <c r="D73" s="6">
        <v>15</v>
      </c>
      <c r="E73" s="2"/>
      <c r="F73" s="2">
        <f t="shared" si="43"/>
        <v>0</v>
      </c>
      <c r="G73" s="2"/>
      <c r="H73" s="2">
        <f t="shared" si="44"/>
        <v>0</v>
      </c>
      <c r="I73" s="2"/>
      <c r="J73" s="2">
        <f t="shared" si="45"/>
        <v>0</v>
      </c>
      <c r="K73" s="2">
        <f t="shared" si="46"/>
        <v>0</v>
      </c>
      <c r="L73" s="2">
        <f t="shared" si="47"/>
        <v>0</v>
      </c>
      <c r="M73" s="5"/>
      <c r="N73" s="83">
        <f t="shared" si="58"/>
        <v>15.75</v>
      </c>
      <c r="O73" s="83">
        <v>1.05</v>
      </c>
      <c r="P73" s="84">
        <v>15</v>
      </c>
      <c r="R73" s="85"/>
    </row>
    <row r="74" spans="1:18" s="83" customFormat="1" ht="25.05" customHeight="1" x14ac:dyDescent="0.4">
      <c r="A74" s="1" t="s">
        <v>100</v>
      </c>
      <c r="B74" s="1" t="s">
        <v>145</v>
      </c>
      <c r="C74" s="5" t="s">
        <v>17</v>
      </c>
      <c r="D74" s="6">
        <v>1</v>
      </c>
      <c r="E74" s="2"/>
      <c r="F74" s="2">
        <f t="shared" si="43"/>
        <v>0</v>
      </c>
      <c r="G74" s="2"/>
      <c r="H74" s="2">
        <f t="shared" si="44"/>
        <v>0</v>
      </c>
      <c r="I74" s="2"/>
      <c r="J74" s="2">
        <f t="shared" si="45"/>
        <v>0</v>
      </c>
      <c r="K74" s="2">
        <f t="shared" si="46"/>
        <v>0</v>
      </c>
      <c r="L74" s="2">
        <f t="shared" si="47"/>
        <v>0</v>
      </c>
      <c r="M74" s="5"/>
      <c r="N74" s="83">
        <f t="shared" si="58"/>
        <v>1.05</v>
      </c>
      <c r="O74" s="83">
        <v>1.05</v>
      </c>
      <c r="P74" s="84">
        <v>1</v>
      </c>
      <c r="R74" s="85"/>
    </row>
    <row r="75" spans="1:18" s="83" customFormat="1" ht="25.05" customHeight="1" x14ac:dyDescent="0.4">
      <c r="A75" s="1" t="s">
        <v>88</v>
      </c>
      <c r="B75" s="1" t="s">
        <v>145</v>
      </c>
      <c r="C75" s="5" t="s">
        <v>17</v>
      </c>
      <c r="D75" s="6">
        <v>3</v>
      </c>
      <c r="E75" s="2"/>
      <c r="F75" s="2">
        <f t="shared" si="43"/>
        <v>0</v>
      </c>
      <c r="G75" s="2"/>
      <c r="H75" s="2">
        <f t="shared" si="44"/>
        <v>0</v>
      </c>
      <c r="I75" s="2"/>
      <c r="J75" s="2">
        <f t="shared" si="45"/>
        <v>0</v>
      </c>
      <c r="K75" s="2">
        <f t="shared" si="46"/>
        <v>0</v>
      </c>
      <c r="L75" s="2">
        <f t="shared" si="47"/>
        <v>0</v>
      </c>
      <c r="M75" s="5"/>
      <c r="N75" s="83">
        <f t="shared" si="58"/>
        <v>3.1500000000000004</v>
      </c>
      <c r="O75" s="83">
        <v>1.05</v>
      </c>
      <c r="P75" s="84">
        <v>3</v>
      </c>
      <c r="R75" s="85"/>
    </row>
    <row r="76" spans="1:18" s="83" customFormat="1" ht="25.05" customHeight="1" x14ac:dyDescent="0.4">
      <c r="A76" s="1" t="s">
        <v>89</v>
      </c>
      <c r="B76" s="1" t="s">
        <v>145</v>
      </c>
      <c r="C76" s="5" t="s">
        <v>17</v>
      </c>
      <c r="D76" s="6">
        <v>3</v>
      </c>
      <c r="E76" s="2"/>
      <c r="F76" s="2">
        <f t="shared" si="43"/>
        <v>0</v>
      </c>
      <c r="G76" s="2"/>
      <c r="H76" s="2">
        <f t="shared" si="44"/>
        <v>0</v>
      </c>
      <c r="I76" s="2"/>
      <c r="J76" s="2">
        <f t="shared" si="45"/>
        <v>0</v>
      </c>
      <c r="K76" s="2">
        <f t="shared" si="46"/>
        <v>0</v>
      </c>
      <c r="L76" s="2">
        <f t="shared" si="47"/>
        <v>0</v>
      </c>
      <c r="M76" s="5"/>
      <c r="N76" s="83">
        <f t="shared" si="58"/>
        <v>3.1500000000000004</v>
      </c>
      <c r="O76" s="83">
        <v>1.05</v>
      </c>
      <c r="P76" s="84">
        <v>3</v>
      </c>
      <c r="R76" s="85"/>
    </row>
    <row r="77" spans="1:18" s="3" customFormat="1" ht="25.05" customHeight="1" x14ac:dyDescent="0.4">
      <c r="A77" s="1" t="s">
        <v>104</v>
      </c>
      <c r="B77" s="1" t="s">
        <v>145</v>
      </c>
      <c r="C77" s="5" t="s">
        <v>17</v>
      </c>
      <c r="D77" s="6">
        <v>1</v>
      </c>
      <c r="E77" s="2"/>
      <c r="F77" s="2">
        <f t="shared" ref="F77" si="59">$D77*E77</f>
        <v>0</v>
      </c>
      <c r="G77" s="2"/>
      <c r="H77" s="2">
        <f t="shared" ref="H77" si="60">$D77*G77</f>
        <v>0</v>
      </c>
      <c r="I77" s="2"/>
      <c r="J77" s="2">
        <f t="shared" ref="J77" si="61">$D77*I77</f>
        <v>0</v>
      </c>
      <c r="K77" s="2">
        <f t="shared" ref="K77" si="62">SUM(E77,G77,I77)</f>
        <v>0</v>
      </c>
      <c r="L77" s="2">
        <f t="shared" ref="L77" si="63">$D77*K77</f>
        <v>0</v>
      </c>
      <c r="M77" s="5"/>
      <c r="N77" s="83">
        <f t="shared" si="58"/>
        <v>1.05</v>
      </c>
      <c r="O77" s="83">
        <v>1.05</v>
      </c>
      <c r="P77" s="45">
        <v>1</v>
      </c>
    </row>
    <row r="78" spans="1:18" s="3" customFormat="1" ht="25.05" customHeight="1" x14ac:dyDescent="0.4">
      <c r="A78" s="1" t="s">
        <v>147</v>
      </c>
      <c r="B78" s="1" t="s">
        <v>148</v>
      </c>
      <c r="C78" s="5" t="s">
        <v>149</v>
      </c>
      <c r="D78" s="6">
        <v>1</v>
      </c>
      <c r="E78" s="2"/>
      <c r="F78" s="2">
        <f t="shared" si="43"/>
        <v>0</v>
      </c>
      <c r="G78" s="2"/>
      <c r="H78" s="2">
        <f t="shared" si="44"/>
        <v>0</v>
      </c>
      <c r="I78" s="2"/>
      <c r="J78" s="2">
        <f t="shared" si="45"/>
        <v>0</v>
      </c>
      <c r="K78" s="2">
        <f t="shared" si="46"/>
        <v>0</v>
      </c>
      <c r="L78" s="2">
        <f t="shared" si="47"/>
        <v>0</v>
      </c>
      <c r="M78" s="5"/>
      <c r="N78" s="83">
        <f t="shared" si="58"/>
        <v>1.05</v>
      </c>
      <c r="O78" s="83">
        <v>1.05</v>
      </c>
      <c r="P78" s="45">
        <v>1</v>
      </c>
    </row>
    <row r="79" spans="1:18" s="3" customFormat="1" ht="25.05" customHeight="1" x14ac:dyDescent="0.4">
      <c r="A79" s="1" t="s">
        <v>72</v>
      </c>
      <c r="B79" s="1" t="s">
        <v>96</v>
      </c>
      <c r="C79" s="5" t="s">
        <v>95</v>
      </c>
      <c r="D79" s="6">
        <f>N79</f>
        <v>5.25</v>
      </c>
      <c r="E79" s="2"/>
      <c r="F79" s="2">
        <f t="shared" si="43"/>
        <v>0</v>
      </c>
      <c r="G79" s="2"/>
      <c r="H79" s="2">
        <f t="shared" si="44"/>
        <v>0</v>
      </c>
      <c r="I79" s="2"/>
      <c r="J79" s="2">
        <f t="shared" si="45"/>
        <v>0</v>
      </c>
      <c r="K79" s="2">
        <f t="shared" si="46"/>
        <v>0</v>
      </c>
      <c r="L79" s="2">
        <f t="shared" si="47"/>
        <v>0</v>
      </c>
      <c r="M79" s="5" t="s">
        <v>108</v>
      </c>
      <c r="N79" s="83">
        <f t="shared" si="58"/>
        <v>5.25</v>
      </c>
      <c r="O79" s="83">
        <v>1.05</v>
      </c>
      <c r="P79" s="45">
        <v>5</v>
      </c>
    </row>
    <row r="80" spans="1:18" ht="25.05" customHeight="1" x14ac:dyDescent="0.4">
      <c r="A80" s="79" t="s">
        <v>98</v>
      </c>
      <c r="B80" s="79" t="s">
        <v>96</v>
      </c>
      <c r="C80" s="46" t="s">
        <v>17</v>
      </c>
      <c r="D80" s="80">
        <v>1</v>
      </c>
      <c r="E80" s="81"/>
      <c r="F80" s="81">
        <f t="shared" si="38"/>
        <v>0</v>
      </c>
      <c r="G80" s="81"/>
      <c r="H80" s="81">
        <f t="shared" si="39"/>
        <v>0</v>
      </c>
      <c r="I80" s="81"/>
      <c r="J80" s="81">
        <f t="shared" si="40"/>
        <v>0</v>
      </c>
      <c r="K80" s="81">
        <f t="shared" si="41"/>
        <v>0</v>
      </c>
      <c r="L80" s="81">
        <f t="shared" si="42"/>
        <v>0</v>
      </c>
      <c r="M80" s="46"/>
      <c r="N80" s="83">
        <f t="shared" si="58"/>
        <v>1.05</v>
      </c>
      <c r="O80" s="83">
        <v>1.05</v>
      </c>
      <c r="P80" s="100">
        <v>1</v>
      </c>
      <c r="R80" s="82"/>
    </row>
    <row r="81" spans="1:18" ht="25.05" customHeight="1" x14ac:dyDescent="0.4">
      <c r="A81" s="79" t="s">
        <v>99</v>
      </c>
      <c r="B81" s="79" t="s">
        <v>96</v>
      </c>
      <c r="C81" s="46" t="s">
        <v>17</v>
      </c>
      <c r="D81" s="80">
        <v>8</v>
      </c>
      <c r="E81" s="81"/>
      <c r="F81" s="81">
        <f t="shared" si="38"/>
        <v>0</v>
      </c>
      <c r="G81" s="81"/>
      <c r="H81" s="81">
        <f t="shared" si="39"/>
        <v>0</v>
      </c>
      <c r="I81" s="81"/>
      <c r="J81" s="81">
        <f t="shared" si="40"/>
        <v>0</v>
      </c>
      <c r="K81" s="81">
        <f t="shared" si="41"/>
        <v>0</v>
      </c>
      <c r="L81" s="81">
        <f t="shared" si="42"/>
        <v>0</v>
      </c>
      <c r="M81" s="46"/>
      <c r="N81" s="83">
        <f t="shared" si="58"/>
        <v>8.4</v>
      </c>
      <c r="O81" s="83">
        <v>1.05</v>
      </c>
      <c r="P81" s="100">
        <v>8</v>
      </c>
      <c r="R81" s="82"/>
    </row>
    <row r="82" spans="1:18" ht="25.05" customHeight="1" x14ac:dyDescent="0.4">
      <c r="A82" s="79" t="s">
        <v>100</v>
      </c>
      <c r="B82" s="79" t="s">
        <v>96</v>
      </c>
      <c r="C82" s="46" t="s">
        <v>17</v>
      </c>
      <c r="D82" s="80">
        <v>1</v>
      </c>
      <c r="E82" s="81"/>
      <c r="F82" s="81">
        <f t="shared" si="38"/>
        <v>0</v>
      </c>
      <c r="G82" s="81"/>
      <c r="H82" s="81">
        <f t="shared" si="39"/>
        <v>0</v>
      </c>
      <c r="I82" s="81"/>
      <c r="J82" s="81">
        <f t="shared" si="40"/>
        <v>0</v>
      </c>
      <c r="K82" s="81">
        <f t="shared" si="41"/>
        <v>0</v>
      </c>
      <c r="L82" s="81">
        <f t="shared" si="42"/>
        <v>0</v>
      </c>
      <c r="M82" s="46"/>
      <c r="N82" s="83">
        <f t="shared" si="58"/>
        <v>1.05</v>
      </c>
      <c r="O82" s="83">
        <v>1.05</v>
      </c>
      <c r="P82" s="100">
        <v>1</v>
      </c>
      <c r="R82" s="82"/>
    </row>
    <row r="83" spans="1:18" ht="25.05" customHeight="1" x14ac:dyDescent="0.4">
      <c r="A83" s="1" t="s">
        <v>101</v>
      </c>
      <c r="B83" s="1" t="s">
        <v>145</v>
      </c>
      <c r="C83" s="5" t="s">
        <v>17</v>
      </c>
      <c r="D83" s="6">
        <v>8</v>
      </c>
      <c r="E83" s="2"/>
      <c r="F83" s="2">
        <f t="shared" si="38"/>
        <v>0</v>
      </c>
      <c r="G83" s="2"/>
      <c r="H83" s="2">
        <f t="shared" si="39"/>
        <v>0</v>
      </c>
      <c r="I83" s="2"/>
      <c r="J83" s="2">
        <f t="shared" si="40"/>
        <v>0</v>
      </c>
      <c r="K83" s="2">
        <f t="shared" si="41"/>
        <v>0</v>
      </c>
      <c r="L83" s="2">
        <f t="shared" si="42"/>
        <v>0</v>
      </c>
      <c r="M83" s="5"/>
      <c r="N83" s="83">
        <f t="shared" si="58"/>
        <v>8.4</v>
      </c>
      <c r="O83" s="83">
        <v>1.05</v>
      </c>
      <c r="P83" s="100">
        <v>8</v>
      </c>
      <c r="R83" s="82"/>
    </row>
    <row r="84" spans="1:18" ht="25.05" customHeight="1" x14ac:dyDescent="0.4">
      <c r="A84" s="1" t="s">
        <v>104</v>
      </c>
      <c r="B84" s="1" t="s">
        <v>96</v>
      </c>
      <c r="C84" s="5" t="s">
        <v>17</v>
      </c>
      <c r="D84" s="6">
        <v>1</v>
      </c>
      <c r="E84" s="2"/>
      <c r="F84" s="2">
        <f t="shared" si="38"/>
        <v>0</v>
      </c>
      <c r="G84" s="2"/>
      <c r="H84" s="2">
        <f t="shared" si="39"/>
        <v>0</v>
      </c>
      <c r="I84" s="2"/>
      <c r="J84" s="2">
        <f t="shared" si="40"/>
        <v>0</v>
      </c>
      <c r="K84" s="2">
        <f t="shared" si="41"/>
        <v>0</v>
      </c>
      <c r="L84" s="2">
        <f t="shared" si="42"/>
        <v>0</v>
      </c>
      <c r="M84" s="5"/>
      <c r="N84" s="83">
        <f t="shared" si="58"/>
        <v>1.05</v>
      </c>
      <c r="O84" s="83">
        <v>1.05</v>
      </c>
      <c r="P84" s="100">
        <v>1</v>
      </c>
      <c r="R84" s="82"/>
    </row>
    <row r="85" spans="1:18" s="83" customFormat="1" ht="25.05" customHeight="1" x14ac:dyDescent="0.4">
      <c r="A85" s="1" t="s">
        <v>31</v>
      </c>
      <c r="B85" s="1" t="s">
        <v>96</v>
      </c>
      <c r="C85" s="5" t="s">
        <v>17</v>
      </c>
      <c r="D85" s="6">
        <v>2</v>
      </c>
      <c r="E85" s="2"/>
      <c r="F85" s="2">
        <f t="shared" si="38"/>
        <v>0</v>
      </c>
      <c r="G85" s="2"/>
      <c r="H85" s="2">
        <f t="shared" si="39"/>
        <v>0</v>
      </c>
      <c r="I85" s="2"/>
      <c r="J85" s="2">
        <f t="shared" si="40"/>
        <v>0</v>
      </c>
      <c r="K85" s="2">
        <f t="shared" ref="K85:K87" si="64">SUM(E85,G85,I85)</f>
        <v>0</v>
      </c>
      <c r="L85" s="2">
        <f t="shared" si="42"/>
        <v>0</v>
      </c>
      <c r="M85" s="5"/>
      <c r="N85" s="83">
        <f t="shared" si="58"/>
        <v>2.1</v>
      </c>
      <c r="O85" s="83">
        <v>1.05</v>
      </c>
      <c r="P85" s="84">
        <v>2</v>
      </c>
      <c r="R85" s="85"/>
    </row>
    <row r="86" spans="1:18" s="83" customFormat="1" ht="25.05" customHeight="1" x14ac:dyDescent="0.4">
      <c r="A86" s="1" t="s">
        <v>92</v>
      </c>
      <c r="B86" s="1" t="s">
        <v>96</v>
      </c>
      <c r="C86" s="5" t="s">
        <v>17</v>
      </c>
      <c r="D86" s="6">
        <v>2</v>
      </c>
      <c r="E86" s="2"/>
      <c r="F86" s="2">
        <f t="shared" si="38"/>
        <v>0</v>
      </c>
      <c r="G86" s="2"/>
      <c r="H86" s="2">
        <f t="shared" si="39"/>
        <v>0</v>
      </c>
      <c r="I86" s="2"/>
      <c r="J86" s="2">
        <f t="shared" si="40"/>
        <v>0</v>
      </c>
      <c r="K86" s="2">
        <f t="shared" si="64"/>
        <v>0</v>
      </c>
      <c r="L86" s="2">
        <f t="shared" si="42"/>
        <v>0</v>
      </c>
      <c r="M86" s="5"/>
      <c r="N86" s="83">
        <f t="shared" si="58"/>
        <v>2.1</v>
      </c>
      <c r="O86" s="83">
        <v>1.05</v>
      </c>
      <c r="P86" s="84">
        <v>2</v>
      </c>
      <c r="R86" s="85"/>
    </row>
    <row r="87" spans="1:18" s="3" customFormat="1" ht="25.05" customHeight="1" x14ac:dyDescent="0.4">
      <c r="A87" s="1" t="s">
        <v>155</v>
      </c>
      <c r="B87" s="1" t="s">
        <v>130</v>
      </c>
      <c r="C87" s="5" t="s">
        <v>53</v>
      </c>
      <c r="D87" s="6">
        <v>1</v>
      </c>
      <c r="E87" s="2"/>
      <c r="F87" s="2">
        <f t="shared" ref="F87" si="65">$D87*E87</f>
        <v>0</v>
      </c>
      <c r="G87" s="2"/>
      <c r="H87" s="2">
        <f t="shared" ref="H87" si="66">$D87*G87</f>
        <v>0</v>
      </c>
      <c r="I87" s="2"/>
      <c r="J87" s="2">
        <f t="shared" ref="J87" si="67">$D87*I87</f>
        <v>0</v>
      </c>
      <c r="K87" s="2">
        <f t="shared" si="64"/>
        <v>0</v>
      </c>
      <c r="L87" s="2">
        <f t="shared" ref="L87" si="68">$D87*K87</f>
        <v>0</v>
      </c>
      <c r="M87" s="5"/>
      <c r="N87" s="83">
        <f t="shared" si="58"/>
        <v>1.05</v>
      </c>
      <c r="O87" s="83">
        <v>1.05</v>
      </c>
      <c r="P87" s="45">
        <v>1</v>
      </c>
    </row>
    <row r="88" spans="1:18" s="83" customFormat="1" ht="25.05" customHeight="1" x14ac:dyDescent="0.4">
      <c r="A88" s="1" t="s">
        <v>23</v>
      </c>
      <c r="B88" s="1" t="s">
        <v>25</v>
      </c>
      <c r="C88" s="5" t="s">
        <v>95</v>
      </c>
      <c r="D88" s="6">
        <f>SUM(D52,D53,D60,D61,D71,D79)</f>
        <v>69.300000000000011</v>
      </c>
      <c r="E88" s="2"/>
      <c r="F88" s="2">
        <f>$D88*E88</f>
        <v>0</v>
      </c>
      <c r="G88" s="2"/>
      <c r="H88" s="2">
        <f>$D88*G88</f>
        <v>0</v>
      </c>
      <c r="I88" s="2"/>
      <c r="J88" s="2">
        <f>$D88*I88</f>
        <v>0</v>
      </c>
      <c r="K88" s="2">
        <f t="shared" si="32"/>
        <v>0</v>
      </c>
      <c r="L88" s="2">
        <f>$D88*K88</f>
        <v>0</v>
      </c>
      <c r="M88" s="5"/>
      <c r="N88" s="83">
        <f t="shared" si="58"/>
        <v>69.3</v>
      </c>
      <c r="O88" s="83">
        <v>1.05</v>
      </c>
      <c r="P88" s="84">
        <v>66</v>
      </c>
      <c r="R88" s="85"/>
    </row>
    <row r="89" spans="1:18" s="83" customFormat="1" ht="25.05" customHeight="1" x14ac:dyDescent="0.4">
      <c r="A89" s="1" t="s">
        <v>15</v>
      </c>
      <c r="B89" s="1"/>
      <c r="C89" s="5" t="s">
        <v>27</v>
      </c>
      <c r="D89" s="6">
        <v>1</v>
      </c>
      <c r="E89" s="2"/>
      <c r="F89" s="2">
        <f>$D89*E89</f>
        <v>0</v>
      </c>
      <c r="G89" s="2"/>
      <c r="H89" s="2">
        <f>$D89*G89</f>
        <v>0</v>
      </c>
      <c r="I89" s="2"/>
      <c r="J89" s="2">
        <f>$D89*I89</f>
        <v>0</v>
      </c>
      <c r="K89" s="2">
        <f t="shared" si="32"/>
        <v>0</v>
      </c>
      <c r="L89" s="2">
        <f>$D89*K89</f>
        <v>0</v>
      </c>
      <c r="M89" s="5"/>
      <c r="N89" s="83">
        <f t="shared" si="58"/>
        <v>1.05</v>
      </c>
      <c r="O89" s="83">
        <v>1.05</v>
      </c>
      <c r="P89" s="84">
        <v>1</v>
      </c>
      <c r="R89" s="85"/>
    </row>
    <row r="90" spans="1:18" s="83" customFormat="1" ht="25.05" customHeight="1" x14ac:dyDescent="0.4">
      <c r="A90" s="1" t="s">
        <v>24</v>
      </c>
      <c r="B90" s="1"/>
      <c r="C90" s="5" t="s">
        <v>28</v>
      </c>
      <c r="D90" s="6">
        <v>1</v>
      </c>
      <c r="E90" s="2"/>
      <c r="F90" s="2">
        <f>$D90*E90</f>
        <v>0</v>
      </c>
      <c r="G90" s="2"/>
      <c r="H90" s="2">
        <f>$D90*G90</f>
        <v>0</v>
      </c>
      <c r="I90" s="2"/>
      <c r="J90" s="2">
        <f>$D90*I90</f>
        <v>0</v>
      </c>
      <c r="K90" s="2">
        <f t="shared" si="32"/>
        <v>0</v>
      </c>
      <c r="L90" s="2">
        <f>$D90*K90</f>
        <v>0</v>
      </c>
      <c r="M90" s="5"/>
      <c r="N90" s="83">
        <f t="shared" si="58"/>
        <v>1.05</v>
      </c>
      <c r="O90" s="83">
        <v>1.05</v>
      </c>
      <c r="P90" s="84">
        <v>1</v>
      </c>
      <c r="R90" s="85"/>
    </row>
    <row r="91" spans="1:18" ht="25.05" customHeight="1" x14ac:dyDescent="0.4">
      <c r="A91" s="88" t="s">
        <v>12</v>
      </c>
      <c r="B91" s="88"/>
      <c r="C91" s="89"/>
      <c r="D91" s="90"/>
      <c r="E91" s="88"/>
      <c r="F91" s="101">
        <f>SUM(F52:F90)</f>
        <v>0</v>
      </c>
      <c r="G91" s="101"/>
      <c r="H91" s="101">
        <f>SUM(H52:H90)</f>
        <v>0</v>
      </c>
      <c r="I91" s="101"/>
      <c r="J91" s="101">
        <f>SUM(J52:J90)</f>
        <v>0</v>
      </c>
      <c r="K91" s="101"/>
      <c r="L91" s="101">
        <f>SUM(L52:L90)</f>
        <v>0</v>
      </c>
      <c r="M91" s="89"/>
      <c r="N91" s="83">
        <f t="shared" si="58"/>
        <v>0</v>
      </c>
      <c r="O91" s="83">
        <v>1.05</v>
      </c>
      <c r="P91" s="100"/>
      <c r="R91" s="82"/>
    </row>
    <row r="92" spans="1:18" s="107" customFormat="1" ht="25.05" customHeight="1" x14ac:dyDescent="0.4">
      <c r="A92" s="102" t="s">
        <v>29</v>
      </c>
      <c r="B92" s="102"/>
      <c r="C92" s="103"/>
      <c r="D92" s="104"/>
      <c r="E92" s="102"/>
      <c r="F92" s="105">
        <f>SUM(F91,F49)</f>
        <v>0</v>
      </c>
      <c r="G92" s="105"/>
      <c r="H92" s="105">
        <f>SUM(H91,H49)</f>
        <v>0</v>
      </c>
      <c r="I92" s="105"/>
      <c r="J92" s="105">
        <f>SUM(J91,J49)</f>
        <v>0</v>
      </c>
      <c r="K92" s="105"/>
      <c r="L92" s="105">
        <f>SUM(L91,L49)</f>
        <v>0</v>
      </c>
      <c r="M92" s="103"/>
      <c r="N92" s="83">
        <f t="shared" si="58"/>
        <v>0</v>
      </c>
      <c r="O92" s="83">
        <v>1.05</v>
      </c>
      <c r="P92" s="106"/>
      <c r="R92" s="108"/>
    </row>
    <row r="93" spans="1:18" s="111" customFormat="1" ht="25.05" customHeight="1" x14ac:dyDescent="0.4">
      <c r="A93" s="44"/>
      <c r="B93" s="44"/>
      <c r="C93" s="95"/>
      <c r="D93" s="96"/>
      <c r="E93" s="44"/>
      <c r="F93" s="109"/>
      <c r="G93" s="109"/>
      <c r="H93" s="109"/>
      <c r="I93" s="109"/>
      <c r="J93" s="109"/>
      <c r="K93" s="109"/>
      <c r="L93" s="109"/>
      <c r="M93" s="95"/>
      <c r="N93" s="83">
        <f t="shared" si="58"/>
        <v>0</v>
      </c>
      <c r="O93" s="83">
        <v>1.05</v>
      </c>
      <c r="P93" s="110"/>
      <c r="R93" s="112"/>
    </row>
    <row r="94" spans="1:18" ht="25.05" customHeight="1" x14ac:dyDescent="0.4">
      <c r="A94" s="78" t="s">
        <v>158</v>
      </c>
      <c r="B94" s="79"/>
      <c r="C94" s="46"/>
      <c r="D94" s="80"/>
      <c r="E94" s="79"/>
      <c r="F94" s="79"/>
      <c r="G94" s="79"/>
      <c r="H94" s="79"/>
      <c r="I94" s="79"/>
      <c r="J94" s="79"/>
      <c r="K94" s="79"/>
      <c r="L94" s="79"/>
      <c r="M94" s="46"/>
      <c r="N94" s="83">
        <f t="shared" si="58"/>
        <v>0</v>
      </c>
      <c r="O94" s="83">
        <v>1.05</v>
      </c>
      <c r="P94" s="100"/>
    </row>
    <row r="95" spans="1:18" ht="25.05" customHeight="1" x14ac:dyDescent="0.4">
      <c r="A95" s="79" t="s">
        <v>118</v>
      </c>
      <c r="B95" s="79" t="s">
        <v>113</v>
      </c>
      <c r="C95" s="5" t="s">
        <v>91</v>
      </c>
      <c r="D95" s="80">
        <v>1</v>
      </c>
      <c r="E95" s="81"/>
      <c r="F95" s="2">
        <f t="shared" ref="F95:F96" si="69">$D95*E95</f>
        <v>0</v>
      </c>
      <c r="G95" s="2"/>
      <c r="H95" s="2">
        <f t="shared" ref="H95:H96" si="70">$D95*G95</f>
        <v>0</v>
      </c>
      <c r="I95" s="2"/>
      <c r="J95" s="2">
        <f t="shared" ref="J95:J96" si="71">$D95*I95</f>
        <v>0</v>
      </c>
      <c r="K95" s="2">
        <f t="shared" ref="K95:K96" si="72">SUM(E95,G95,I95)</f>
        <v>0</v>
      </c>
      <c r="L95" s="2">
        <f t="shared" ref="L95:L96" si="73">$D95*K95</f>
        <v>0</v>
      </c>
      <c r="M95" s="46" t="s">
        <v>162</v>
      </c>
      <c r="N95" s="83">
        <f t="shared" si="58"/>
        <v>1.05</v>
      </c>
      <c r="O95" s="83">
        <v>1.05</v>
      </c>
      <c r="P95" s="100">
        <v>1</v>
      </c>
    </row>
    <row r="96" spans="1:18" ht="25.05" customHeight="1" x14ac:dyDescent="0.4">
      <c r="A96" s="79" t="s">
        <v>118</v>
      </c>
      <c r="B96" s="79" t="s">
        <v>114</v>
      </c>
      <c r="C96" s="5" t="s">
        <v>91</v>
      </c>
      <c r="D96" s="80">
        <v>1</v>
      </c>
      <c r="E96" s="81"/>
      <c r="F96" s="2">
        <f t="shared" si="69"/>
        <v>0</v>
      </c>
      <c r="G96" s="2"/>
      <c r="H96" s="2">
        <f t="shared" si="70"/>
        <v>0</v>
      </c>
      <c r="I96" s="2"/>
      <c r="J96" s="2">
        <f t="shared" si="71"/>
        <v>0</v>
      </c>
      <c r="K96" s="2">
        <f t="shared" si="72"/>
        <v>0</v>
      </c>
      <c r="L96" s="2">
        <f t="shared" si="73"/>
        <v>0</v>
      </c>
      <c r="M96" s="46" t="s">
        <v>162</v>
      </c>
      <c r="N96" s="83">
        <f t="shared" si="58"/>
        <v>1.05</v>
      </c>
      <c r="O96" s="83">
        <v>1.05</v>
      </c>
      <c r="P96" s="100">
        <v>1</v>
      </c>
    </row>
    <row r="97" spans="1:18" s="83" customFormat="1" ht="25.05" customHeight="1" x14ac:dyDescent="0.4">
      <c r="A97" s="1" t="s">
        <v>84</v>
      </c>
      <c r="B97" s="1" t="s">
        <v>90</v>
      </c>
      <c r="C97" s="5" t="s">
        <v>91</v>
      </c>
      <c r="D97" s="6">
        <v>2</v>
      </c>
      <c r="E97" s="2"/>
      <c r="F97" s="2">
        <f t="shared" ref="F97:F103" si="74">$D97*E97</f>
        <v>0</v>
      </c>
      <c r="G97" s="2"/>
      <c r="H97" s="2">
        <f t="shared" ref="H97:H103" si="75">$D97*G97</f>
        <v>0</v>
      </c>
      <c r="I97" s="2"/>
      <c r="J97" s="2">
        <f t="shared" ref="J97:J103" si="76">$D97*I97</f>
        <v>0</v>
      </c>
      <c r="K97" s="2">
        <f t="shared" ref="K97:K103" si="77">SUM(E97,G97,I97)</f>
        <v>0</v>
      </c>
      <c r="L97" s="2">
        <f t="shared" ref="L97:L103" si="78">$D97*K97</f>
        <v>0</v>
      </c>
      <c r="M97" s="5"/>
      <c r="N97" s="83">
        <f t="shared" si="58"/>
        <v>2.1</v>
      </c>
      <c r="O97" s="83">
        <v>1.05</v>
      </c>
      <c r="P97" s="84">
        <v>2</v>
      </c>
      <c r="R97" s="85"/>
    </row>
    <row r="98" spans="1:18" s="83" customFormat="1" ht="25.05" customHeight="1" x14ac:dyDescent="0.4">
      <c r="A98" s="1" t="s">
        <v>85</v>
      </c>
      <c r="B98" s="1" t="s">
        <v>86</v>
      </c>
      <c r="C98" s="5" t="s">
        <v>91</v>
      </c>
      <c r="D98" s="6">
        <v>2</v>
      </c>
      <c r="E98" s="2"/>
      <c r="F98" s="2">
        <f t="shared" si="74"/>
        <v>0</v>
      </c>
      <c r="G98" s="2"/>
      <c r="H98" s="2">
        <f t="shared" si="75"/>
        <v>0</v>
      </c>
      <c r="I98" s="2"/>
      <c r="J98" s="2">
        <f t="shared" si="76"/>
        <v>0</v>
      </c>
      <c r="K98" s="2">
        <f t="shared" si="77"/>
        <v>0</v>
      </c>
      <c r="L98" s="2">
        <f t="shared" si="78"/>
        <v>0</v>
      </c>
      <c r="M98" s="5"/>
      <c r="N98" s="83">
        <f t="shared" si="58"/>
        <v>2.1</v>
      </c>
      <c r="O98" s="83">
        <v>1.05</v>
      </c>
      <c r="P98" s="84">
        <v>2</v>
      </c>
      <c r="R98" s="85"/>
    </row>
    <row r="99" spans="1:18" s="83" customFormat="1" ht="25.05" customHeight="1" x14ac:dyDescent="0.4">
      <c r="A99" s="1" t="s">
        <v>87</v>
      </c>
      <c r="B99" s="1" t="s">
        <v>86</v>
      </c>
      <c r="C99" s="5" t="s">
        <v>17</v>
      </c>
      <c r="D99" s="6">
        <v>4</v>
      </c>
      <c r="E99" s="2"/>
      <c r="F99" s="2">
        <f t="shared" si="74"/>
        <v>0</v>
      </c>
      <c r="G99" s="2"/>
      <c r="H99" s="2">
        <f t="shared" si="75"/>
        <v>0</v>
      </c>
      <c r="I99" s="2"/>
      <c r="J99" s="2">
        <f t="shared" si="76"/>
        <v>0</v>
      </c>
      <c r="K99" s="2">
        <f t="shared" si="77"/>
        <v>0</v>
      </c>
      <c r="L99" s="2">
        <f t="shared" si="78"/>
        <v>0</v>
      </c>
      <c r="M99" s="5"/>
      <c r="N99" s="83">
        <f t="shared" si="58"/>
        <v>4.2</v>
      </c>
      <c r="O99" s="83">
        <v>1.05</v>
      </c>
      <c r="P99" s="84">
        <v>4</v>
      </c>
      <c r="R99" s="85"/>
    </row>
    <row r="100" spans="1:18" s="83" customFormat="1" ht="25.05" customHeight="1" x14ac:dyDescent="0.4">
      <c r="A100" s="1" t="s">
        <v>88</v>
      </c>
      <c r="B100" s="1" t="s">
        <v>86</v>
      </c>
      <c r="C100" s="5" t="s">
        <v>17</v>
      </c>
      <c r="D100" s="6">
        <v>2</v>
      </c>
      <c r="E100" s="2"/>
      <c r="F100" s="2">
        <f t="shared" si="74"/>
        <v>0</v>
      </c>
      <c r="G100" s="2"/>
      <c r="H100" s="2">
        <f t="shared" si="75"/>
        <v>0</v>
      </c>
      <c r="I100" s="2"/>
      <c r="J100" s="2">
        <f t="shared" si="76"/>
        <v>0</v>
      </c>
      <c r="K100" s="2">
        <f t="shared" si="77"/>
        <v>0</v>
      </c>
      <c r="L100" s="2">
        <f t="shared" si="78"/>
        <v>0</v>
      </c>
      <c r="M100" s="5"/>
      <c r="N100" s="83">
        <f t="shared" si="58"/>
        <v>2.1</v>
      </c>
      <c r="O100" s="83">
        <v>1.05</v>
      </c>
      <c r="P100" s="84">
        <v>2</v>
      </c>
      <c r="R100" s="85"/>
    </row>
    <row r="101" spans="1:18" s="83" customFormat="1" ht="25.05" customHeight="1" x14ac:dyDescent="0.4">
      <c r="A101" s="1" t="s">
        <v>89</v>
      </c>
      <c r="B101" s="1" t="s">
        <v>86</v>
      </c>
      <c r="C101" s="5" t="s">
        <v>17</v>
      </c>
      <c r="D101" s="6">
        <v>4</v>
      </c>
      <c r="E101" s="2"/>
      <c r="F101" s="2">
        <f t="shared" si="74"/>
        <v>0</v>
      </c>
      <c r="G101" s="2"/>
      <c r="H101" s="2">
        <f t="shared" si="75"/>
        <v>0</v>
      </c>
      <c r="I101" s="2"/>
      <c r="J101" s="2">
        <f t="shared" si="76"/>
        <v>0</v>
      </c>
      <c r="K101" s="2">
        <f t="shared" si="77"/>
        <v>0</v>
      </c>
      <c r="L101" s="2">
        <f t="shared" si="78"/>
        <v>0</v>
      </c>
      <c r="M101" s="5"/>
      <c r="N101" s="83">
        <f t="shared" si="58"/>
        <v>4.2</v>
      </c>
      <c r="O101" s="83">
        <v>1.05</v>
      </c>
      <c r="P101" s="84">
        <v>4</v>
      </c>
      <c r="R101" s="85"/>
    </row>
    <row r="102" spans="1:18" s="83" customFormat="1" ht="25.05" customHeight="1" x14ac:dyDescent="0.4">
      <c r="A102" s="1" t="s">
        <v>31</v>
      </c>
      <c r="B102" s="1" t="s">
        <v>86</v>
      </c>
      <c r="C102" s="5" t="s">
        <v>17</v>
      </c>
      <c r="D102" s="6">
        <v>16</v>
      </c>
      <c r="E102" s="2"/>
      <c r="F102" s="2">
        <f t="shared" si="74"/>
        <v>0</v>
      </c>
      <c r="G102" s="2"/>
      <c r="H102" s="2">
        <f t="shared" si="75"/>
        <v>0</v>
      </c>
      <c r="I102" s="2"/>
      <c r="J102" s="2">
        <f t="shared" si="76"/>
        <v>0</v>
      </c>
      <c r="K102" s="2">
        <f t="shared" si="77"/>
        <v>0</v>
      </c>
      <c r="L102" s="2">
        <f t="shared" si="78"/>
        <v>0</v>
      </c>
      <c r="M102" s="5"/>
      <c r="N102" s="83">
        <f t="shared" si="58"/>
        <v>16.8</v>
      </c>
      <c r="O102" s="83">
        <v>1.05</v>
      </c>
      <c r="P102" s="84">
        <v>16</v>
      </c>
      <c r="R102" s="85"/>
    </row>
    <row r="103" spans="1:18" s="3" customFormat="1" ht="25.05" customHeight="1" x14ac:dyDescent="0.4">
      <c r="A103" s="1" t="s">
        <v>92</v>
      </c>
      <c r="B103" s="1" t="s">
        <v>86</v>
      </c>
      <c r="C103" s="5" t="s">
        <v>17</v>
      </c>
      <c r="D103" s="6">
        <v>16</v>
      </c>
      <c r="E103" s="2"/>
      <c r="F103" s="2">
        <f t="shared" si="74"/>
        <v>0</v>
      </c>
      <c r="G103" s="2"/>
      <c r="H103" s="2">
        <f t="shared" si="75"/>
        <v>0</v>
      </c>
      <c r="I103" s="2"/>
      <c r="J103" s="2">
        <f t="shared" si="76"/>
        <v>0</v>
      </c>
      <c r="K103" s="2">
        <f t="shared" si="77"/>
        <v>0</v>
      </c>
      <c r="L103" s="2">
        <f t="shared" si="78"/>
        <v>0</v>
      </c>
      <c r="M103" s="5"/>
      <c r="N103" s="83">
        <f t="shared" si="58"/>
        <v>16.8</v>
      </c>
      <c r="O103" s="83">
        <v>1.05</v>
      </c>
      <c r="P103" s="45">
        <v>16</v>
      </c>
    </row>
    <row r="104" spans="1:18" s="3" customFormat="1" ht="25.05" customHeight="1" x14ac:dyDescent="0.4">
      <c r="A104" s="1" t="s">
        <v>72</v>
      </c>
      <c r="B104" s="1" t="s">
        <v>86</v>
      </c>
      <c r="C104" s="5" t="s">
        <v>61</v>
      </c>
      <c r="D104" s="6">
        <f>N104</f>
        <v>10.332000000000001</v>
      </c>
      <c r="E104" s="2"/>
      <c r="F104" s="2">
        <f t="shared" ref="F104" si="79">$D104*E104</f>
        <v>0</v>
      </c>
      <c r="G104" s="2"/>
      <c r="H104" s="2">
        <f t="shared" ref="H104" si="80">$D104*G104</f>
        <v>0</v>
      </c>
      <c r="I104" s="2"/>
      <c r="J104" s="2">
        <f t="shared" ref="J104" si="81">$D104*I104</f>
        <v>0</v>
      </c>
      <c r="K104" s="2">
        <f t="shared" ref="K104:K121" si="82">SUM(E104,G104,I104)</f>
        <v>0</v>
      </c>
      <c r="L104" s="2">
        <f t="shared" ref="L104:L121" si="83">$D104*K104</f>
        <v>0</v>
      </c>
      <c r="M104" s="5" t="s">
        <v>169</v>
      </c>
      <c r="N104" s="83">
        <f t="shared" si="58"/>
        <v>10.332000000000001</v>
      </c>
      <c r="O104" s="83">
        <v>1.05</v>
      </c>
      <c r="P104" s="45">
        <v>9.84</v>
      </c>
    </row>
    <row r="105" spans="1:18" s="3" customFormat="1" ht="25.05" customHeight="1" x14ac:dyDescent="0.4">
      <c r="A105" s="1" t="s">
        <v>93</v>
      </c>
      <c r="B105" s="1" t="s">
        <v>94</v>
      </c>
      <c r="C105" s="5" t="s">
        <v>17</v>
      </c>
      <c r="D105" s="6">
        <v>2</v>
      </c>
      <c r="E105" s="2"/>
      <c r="F105" s="2">
        <f t="shared" ref="F105:F118" si="84">$D105*E105</f>
        <v>0</v>
      </c>
      <c r="G105" s="2"/>
      <c r="H105" s="2">
        <f t="shared" ref="H105:H118" si="85">$D105*G105</f>
        <v>0</v>
      </c>
      <c r="I105" s="2"/>
      <c r="J105" s="2">
        <f t="shared" ref="J105:J118" si="86">$D105*I105</f>
        <v>0</v>
      </c>
      <c r="K105" s="2">
        <f t="shared" si="82"/>
        <v>0</v>
      </c>
      <c r="L105" s="2">
        <f t="shared" si="83"/>
        <v>0</v>
      </c>
      <c r="M105" s="5"/>
      <c r="N105" s="83">
        <f t="shared" si="58"/>
        <v>2.1</v>
      </c>
      <c r="O105" s="83">
        <v>1.05</v>
      </c>
      <c r="P105" s="45">
        <v>2</v>
      </c>
    </row>
    <row r="106" spans="1:18" s="3" customFormat="1" ht="25.05" customHeight="1" x14ac:dyDescent="0.4">
      <c r="A106" s="1" t="s">
        <v>72</v>
      </c>
      <c r="B106" s="1" t="s">
        <v>97</v>
      </c>
      <c r="C106" s="5" t="s">
        <v>95</v>
      </c>
      <c r="D106" s="6">
        <f>N106</f>
        <v>5.9430000000000005</v>
      </c>
      <c r="E106" s="2"/>
      <c r="F106" s="2">
        <f t="shared" ref="F106:F110" si="87">$D106*E106</f>
        <v>0</v>
      </c>
      <c r="G106" s="2"/>
      <c r="H106" s="2">
        <f t="shared" ref="H106:H110" si="88">$D106*G106</f>
        <v>0</v>
      </c>
      <c r="I106" s="2"/>
      <c r="J106" s="2">
        <f t="shared" ref="J106:J110" si="89">$D106*I106</f>
        <v>0</v>
      </c>
      <c r="K106" s="2">
        <f t="shared" si="82"/>
        <v>0</v>
      </c>
      <c r="L106" s="2">
        <f t="shared" si="83"/>
        <v>0</v>
      </c>
      <c r="M106" s="5" t="s">
        <v>108</v>
      </c>
      <c r="N106" s="83">
        <f t="shared" si="58"/>
        <v>5.9430000000000005</v>
      </c>
      <c r="O106" s="83">
        <v>1.05</v>
      </c>
      <c r="P106" s="45">
        <v>5.66</v>
      </c>
    </row>
    <row r="107" spans="1:18" s="3" customFormat="1" ht="25.05" customHeight="1" x14ac:dyDescent="0.4">
      <c r="A107" s="1" t="s">
        <v>98</v>
      </c>
      <c r="B107" s="1" t="s">
        <v>102</v>
      </c>
      <c r="C107" s="5" t="s">
        <v>17</v>
      </c>
      <c r="D107" s="6">
        <v>1</v>
      </c>
      <c r="E107" s="2"/>
      <c r="F107" s="2">
        <f t="shared" si="87"/>
        <v>0</v>
      </c>
      <c r="G107" s="2"/>
      <c r="H107" s="2">
        <f t="shared" si="88"/>
        <v>0</v>
      </c>
      <c r="I107" s="2"/>
      <c r="J107" s="2">
        <f t="shared" si="89"/>
        <v>0</v>
      </c>
      <c r="K107" s="2">
        <f t="shared" si="82"/>
        <v>0</v>
      </c>
      <c r="L107" s="2">
        <f t="shared" si="83"/>
        <v>0</v>
      </c>
      <c r="M107" s="5"/>
      <c r="N107" s="83">
        <f t="shared" si="58"/>
        <v>1.05</v>
      </c>
      <c r="O107" s="83">
        <v>1.05</v>
      </c>
      <c r="P107" s="45">
        <v>1</v>
      </c>
    </row>
    <row r="108" spans="1:18" s="3" customFormat="1" ht="25.05" customHeight="1" x14ac:dyDescent="0.4">
      <c r="A108" s="1" t="s">
        <v>99</v>
      </c>
      <c r="B108" s="1" t="s">
        <v>103</v>
      </c>
      <c r="C108" s="5" t="s">
        <v>17</v>
      </c>
      <c r="D108" s="6">
        <v>5</v>
      </c>
      <c r="E108" s="2"/>
      <c r="F108" s="2">
        <f t="shared" si="87"/>
        <v>0</v>
      </c>
      <c r="G108" s="2"/>
      <c r="H108" s="2">
        <f t="shared" si="88"/>
        <v>0</v>
      </c>
      <c r="I108" s="2"/>
      <c r="J108" s="2">
        <f t="shared" si="89"/>
        <v>0</v>
      </c>
      <c r="K108" s="2">
        <f t="shared" ref="K108:K110" si="90">SUM(E108,G108,I108)</f>
        <v>0</v>
      </c>
      <c r="L108" s="2">
        <f t="shared" ref="L108:L110" si="91">$D108*K108</f>
        <v>0</v>
      </c>
      <c r="M108" s="5"/>
      <c r="N108" s="83">
        <f t="shared" si="58"/>
        <v>5.25</v>
      </c>
      <c r="O108" s="83">
        <v>1.05</v>
      </c>
      <c r="P108" s="45">
        <v>5</v>
      </c>
    </row>
    <row r="109" spans="1:18" s="3" customFormat="1" ht="25.05" customHeight="1" x14ac:dyDescent="0.4">
      <c r="A109" s="1" t="s">
        <v>100</v>
      </c>
      <c r="B109" s="1" t="s">
        <v>103</v>
      </c>
      <c r="C109" s="5" t="s">
        <v>17</v>
      </c>
      <c r="D109" s="6">
        <v>2</v>
      </c>
      <c r="E109" s="2"/>
      <c r="F109" s="2">
        <f t="shared" si="87"/>
        <v>0</v>
      </c>
      <c r="G109" s="2"/>
      <c r="H109" s="2">
        <f t="shared" si="88"/>
        <v>0</v>
      </c>
      <c r="I109" s="2"/>
      <c r="J109" s="2">
        <f t="shared" si="89"/>
        <v>0</v>
      </c>
      <c r="K109" s="2">
        <f t="shared" si="90"/>
        <v>0</v>
      </c>
      <c r="L109" s="2">
        <f t="shared" si="91"/>
        <v>0</v>
      </c>
      <c r="M109" s="5"/>
      <c r="N109" s="83">
        <f t="shared" si="58"/>
        <v>2.1</v>
      </c>
      <c r="O109" s="83">
        <v>1.05</v>
      </c>
      <c r="P109" s="45">
        <v>2</v>
      </c>
    </row>
    <row r="110" spans="1:18" s="3" customFormat="1" ht="25.05" customHeight="1" x14ac:dyDescent="0.4">
      <c r="A110" s="1" t="s">
        <v>101</v>
      </c>
      <c r="B110" s="1" t="s">
        <v>103</v>
      </c>
      <c r="C110" s="5" t="s">
        <v>17</v>
      </c>
      <c r="D110" s="6">
        <v>3</v>
      </c>
      <c r="E110" s="2"/>
      <c r="F110" s="2">
        <f t="shared" si="87"/>
        <v>0</v>
      </c>
      <c r="G110" s="2"/>
      <c r="H110" s="2">
        <f t="shared" si="88"/>
        <v>0</v>
      </c>
      <c r="I110" s="2"/>
      <c r="J110" s="2">
        <f t="shared" si="89"/>
        <v>0</v>
      </c>
      <c r="K110" s="2">
        <f t="shared" si="90"/>
        <v>0</v>
      </c>
      <c r="L110" s="2">
        <f t="shared" si="91"/>
        <v>0</v>
      </c>
      <c r="M110" s="5"/>
      <c r="N110" s="83">
        <f t="shared" si="58"/>
        <v>3.1500000000000004</v>
      </c>
      <c r="O110" s="83">
        <v>1.05</v>
      </c>
      <c r="P110" s="45">
        <v>3</v>
      </c>
    </row>
    <row r="111" spans="1:18" s="3" customFormat="1" ht="25.05" customHeight="1" x14ac:dyDescent="0.4">
      <c r="A111" s="1" t="s">
        <v>104</v>
      </c>
      <c r="B111" s="1" t="s">
        <v>103</v>
      </c>
      <c r="C111" s="5" t="s">
        <v>17</v>
      </c>
      <c r="D111" s="6">
        <v>1</v>
      </c>
      <c r="E111" s="2"/>
      <c r="F111" s="2">
        <f t="shared" si="84"/>
        <v>0</v>
      </c>
      <c r="G111" s="2"/>
      <c r="H111" s="2">
        <f t="shared" si="85"/>
        <v>0</v>
      </c>
      <c r="I111" s="2"/>
      <c r="J111" s="2">
        <f t="shared" si="86"/>
        <v>0</v>
      </c>
      <c r="K111" s="2">
        <f t="shared" ref="K111:K118" si="92">SUM(E111,G111,I111)</f>
        <v>0</v>
      </c>
      <c r="L111" s="2">
        <f t="shared" ref="L111:L118" si="93">$D111*K111</f>
        <v>0</v>
      </c>
      <c r="M111" s="5"/>
      <c r="N111" s="83">
        <f t="shared" si="58"/>
        <v>1.05</v>
      </c>
      <c r="O111" s="83">
        <v>1.05</v>
      </c>
      <c r="P111" s="45">
        <v>1</v>
      </c>
    </row>
    <row r="112" spans="1:18" s="3" customFormat="1" ht="25.05" customHeight="1" x14ac:dyDescent="0.4">
      <c r="A112" s="1" t="s">
        <v>14</v>
      </c>
      <c r="B112" s="1" t="s">
        <v>103</v>
      </c>
      <c r="C112" s="5" t="s">
        <v>17</v>
      </c>
      <c r="D112" s="6">
        <v>4</v>
      </c>
      <c r="E112" s="2"/>
      <c r="F112" s="2">
        <f>$D112*E112</f>
        <v>0</v>
      </c>
      <c r="G112" s="2"/>
      <c r="H112" s="2">
        <f>$D112*G112</f>
        <v>0</v>
      </c>
      <c r="I112" s="2"/>
      <c r="J112" s="2">
        <f>$D112*I112</f>
        <v>0</v>
      </c>
      <c r="K112" s="2">
        <f>SUM(E112,G112,I112)</f>
        <v>0</v>
      </c>
      <c r="L112" s="2">
        <f>$D112*K112</f>
        <v>0</v>
      </c>
      <c r="M112" s="5"/>
      <c r="N112" s="83">
        <f t="shared" si="58"/>
        <v>4.2</v>
      </c>
      <c r="O112" s="83">
        <v>1.05</v>
      </c>
      <c r="P112" s="45">
        <v>4</v>
      </c>
    </row>
    <row r="113" spans="1:18" s="3" customFormat="1" ht="25.05" customHeight="1" x14ac:dyDescent="0.4">
      <c r="A113" s="1" t="s">
        <v>105</v>
      </c>
      <c r="B113" s="1" t="s">
        <v>103</v>
      </c>
      <c r="C113" s="5" t="s">
        <v>17</v>
      </c>
      <c r="D113" s="6">
        <v>4</v>
      </c>
      <c r="E113" s="2"/>
      <c r="F113" s="2">
        <f>$D113*E113</f>
        <v>0</v>
      </c>
      <c r="G113" s="2"/>
      <c r="H113" s="2">
        <f>$D113*G113</f>
        <v>0</v>
      </c>
      <c r="I113" s="2"/>
      <c r="J113" s="2">
        <f>$D113*I113</f>
        <v>0</v>
      </c>
      <c r="K113" s="2">
        <f>SUM(E113,G113,I113)</f>
        <v>0</v>
      </c>
      <c r="L113" s="2">
        <f>$D113*K113</f>
        <v>0</v>
      </c>
      <c r="M113" s="5"/>
      <c r="N113" s="83">
        <f t="shared" si="58"/>
        <v>4.2</v>
      </c>
      <c r="O113" s="83">
        <v>1.05</v>
      </c>
      <c r="P113" s="45">
        <v>4</v>
      </c>
    </row>
    <row r="114" spans="1:18" s="3" customFormat="1" ht="25.05" customHeight="1" x14ac:dyDescent="0.4">
      <c r="A114" s="1" t="s">
        <v>111</v>
      </c>
      <c r="B114" s="1" t="s">
        <v>106</v>
      </c>
      <c r="C114" s="5" t="s">
        <v>109</v>
      </c>
      <c r="D114" s="6">
        <f>N114</f>
        <v>18.900000000000002</v>
      </c>
      <c r="E114" s="2"/>
      <c r="F114" s="2">
        <f t="shared" si="84"/>
        <v>0</v>
      </c>
      <c r="G114" s="2"/>
      <c r="H114" s="2">
        <f t="shared" si="85"/>
        <v>0</v>
      </c>
      <c r="I114" s="2"/>
      <c r="J114" s="2">
        <f t="shared" si="86"/>
        <v>0</v>
      </c>
      <c r="K114" s="2">
        <f t="shared" si="92"/>
        <v>0</v>
      </c>
      <c r="L114" s="2">
        <f t="shared" si="93"/>
        <v>0</v>
      </c>
      <c r="M114" s="5" t="s">
        <v>107</v>
      </c>
      <c r="N114" s="83">
        <f t="shared" si="58"/>
        <v>18.900000000000002</v>
      </c>
      <c r="O114" s="83">
        <v>1.05</v>
      </c>
      <c r="P114" s="45">
        <v>18</v>
      </c>
    </row>
    <row r="115" spans="1:18" s="3" customFormat="1" ht="25.05" customHeight="1" x14ac:dyDescent="0.4">
      <c r="A115" s="1" t="s">
        <v>98</v>
      </c>
      <c r="B115" s="1" t="s">
        <v>106</v>
      </c>
      <c r="C115" s="5" t="s">
        <v>17</v>
      </c>
      <c r="D115" s="6">
        <v>3</v>
      </c>
      <c r="E115" s="2"/>
      <c r="F115" s="2">
        <f t="shared" si="84"/>
        <v>0</v>
      </c>
      <c r="G115" s="2"/>
      <c r="H115" s="2">
        <f t="shared" si="85"/>
        <v>0</v>
      </c>
      <c r="I115" s="2"/>
      <c r="J115" s="2">
        <f t="shared" si="86"/>
        <v>0</v>
      </c>
      <c r="K115" s="2">
        <f t="shared" si="92"/>
        <v>0</v>
      </c>
      <c r="L115" s="2">
        <f t="shared" si="93"/>
        <v>0</v>
      </c>
      <c r="M115" s="5"/>
      <c r="N115" s="83">
        <f t="shared" si="58"/>
        <v>3.1500000000000004</v>
      </c>
      <c r="O115" s="83">
        <v>1.05</v>
      </c>
      <c r="P115" s="45">
        <v>3</v>
      </c>
    </row>
    <row r="116" spans="1:18" s="3" customFormat="1" ht="25.05" customHeight="1" x14ac:dyDescent="0.4">
      <c r="A116" s="1" t="s">
        <v>99</v>
      </c>
      <c r="B116" s="1" t="s">
        <v>106</v>
      </c>
      <c r="C116" s="5" t="s">
        <v>17</v>
      </c>
      <c r="D116" s="6">
        <v>3</v>
      </c>
      <c r="E116" s="2"/>
      <c r="F116" s="2">
        <f t="shared" si="84"/>
        <v>0</v>
      </c>
      <c r="G116" s="2"/>
      <c r="H116" s="2">
        <f t="shared" si="85"/>
        <v>0</v>
      </c>
      <c r="I116" s="2"/>
      <c r="J116" s="2">
        <f t="shared" si="86"/>
        <v>0</v>
      </c>
      <c r="K116" s="2">
        <f t="shared" si="92"/>
        <v>0</v>
      </c>
      <c r="L116" s="2">
        <f t="shared" si="93"/>
        <v>0</v>
      </c>
      <c r="M116" s="5"/>
      <c r="N116" s="83">
        <f t="shared" si="58"/>
        <v>3.1500000000000004</v>
      </c>
      <c r="O116" s="83">
        <v>1.05</v>
      </c>
      <c r="P116" s="45">
        <v>3</v>
      </c>
    </row>
    <row r="117" spans="1:18" s="3" customFormat="1" ht="25.05" customHeight="1" x14ac:dyDescent="0.4">
      <c r="A117" s="1" t="s">
        <v>112</v>
      </c>
      <c r="B117" s="1" t="s">
        <v>82</v>
      </c>
      <c r="C117" s="5" t="s">
        <v>17</v>
      </c>
      <c r="D117" s="6">
        <v>6</v>
      </c>
      <c r="E117" s="2"/>
      <c r="F117" s="2">
        <f t="shared" si="84"/>
        <v>0</v>
      </c>
      <c r="G117" s="2"/>
      <c r="H117" s="2">
        <f t="shared" si="85"/>
        <v>0</v>
      </c>
      <c r="I117" s="2"/>
      <c r="J117" s="2">
        <f t="shared" si="86"/>
        <v>0</v>
      </c>
      <c r="K117" s="2">
        <f t="shared" si="92"/>
        <v>0</v>
      </c>
      <c r="L117" s="2">
        <f t="shared" si="93"/>
        <v>0</v>
      </c>
      <c r="M117" s="5"/>
      <c r="N117" s="83">
        <f t="shared" si="58"/>
        <v>6.3000000000000007</v>
      </c>
      <c r="O117" s="83">
        <v>1.05</v>
      </c>
      <c r="P117" s="45">
        <v>6</v>
      </c>
    </row>
    <row r="118" spans="1:18" s="3" customFormat="1" ht="25.05" customHeight="1" x14ac:dyDescent="0.4">
      <c r="A118" s="1" t="s">
        <v>128</v>
      </c>
      <c r="B118" s="87" t="s">
        <v>131</v>
      </c>
      <c r="C118" s="5" t="s">
        <v>129</v>
      </c>
      <c r="D118" s="6">
        <v>1</v>
      </c>
      <c r="E118" s="2"/>
      <c r="F118" s="2">
        <f t="shared" si="84"/>
        <v>0</v>
      </c>
      <c r="G118" s="2"/>
      <c r="H118" s="2">
        <f t="shared" si="85"/>
        <v>0</v>
      </c>
      <c r="I118" s="2"/>
      <c r="J118" s="2">
        <f t="shared" si="86"/>
        <v>0</v>
      </c>
      <c r="K118" s="2">
        <f t="shared" si="92"/>
        <v>0</v>
      </c>
      <c r="L118" s="2">
        <f t="shared" si="93"/>
        <v>0</v>
      </c>
      <c r="M118" s="5"/>
      <c r="N118" s="83">
        <f t="shared" si="58"/>
        <v>1.05</v>
      </c>
      <c r="O118" s="83">
        <v>1.05</v>
      </c>
      <c r="P118" s="45">
        <v>1</v>
      </c>
    </row>
    <row r="119" spans="1:18" s="3" customFormat="1" ht="25.05" customHeight="1" x14ac:dyDescent="0.4">
      <c r="A119" s="1" t="s">
        <v>19</v>
      </c>
      <c r="B119" s="1" t="s">
        <v>20</v>
      </c>
      <c r="C119" s="5" t="s">
        <v>159</v>
      </c>
      <c r="D119" s="6">
        <f>SUM(D104,D106,D114)</f>
        <v>35.175000000000004</v>
      </c>
      <c r="E119" s="2"/>
      <c r="F119" s="2">
        <f>$D119*E119</f>
        <v>0</v>
      </c>
      <c r="G119" s="2"/>
      <c r="H119" s="2">
        <f>$D119*G119</f>
        <v>0</v>
      </c>
      <c r="I119" s="2"/>
      <c r="J119" s="2">
        <f>$D119*I119</f>
        <v>0</v>
      </c>
      <c r="K119" s="2">
        <f t="shared" ref="K119" si="94">SUM(E119,G119,I119)</f>
        <v>0</v>
      </c>
      <c r="L119" s="2">
        <f>$D119*K119</f>
        <v>0</v>
      </c>
      <c r="M119" s="5"/>
      <c r="N119" s="83">
        <f t="shared" si="58"/>
        <v>35.175000000000004</v>
      </c>
      <c r="O119" s="83">
        <v>1.05</v>
      </c>
      <c r="P119" s="45">
        <v>33.5</v>
      </c>
      <c r="R119" s="4"/>
    </row>
    <row r="120" spans="1:18" s="3" customFormat="1" ht="25.05" customHeight="1" x14ac:dyDescent="0.4">
      <c r="A120" s="1" t="s">
        <v>15</v>
      </c>
      <c r="B120" s="1"/>
      <c r="C120" s="5" t="s">
        <v>18</v>
      </c>
      <c r="D120" s="6">
        <v>1</v>
      </c>
      <c r="E120" s="2"/>
      <c r="F120" s="2">
        <f t="shared" ref="F120" si="95">$D120*E120</f>
        <v>0</v>
      </c>
      <c r="G120" s="2"/>
      <c r="H120" s="2">
        <f t="shared" ref="H120" si="96">$D120*G120</f>
        <v>0</v>
      </c>
      <c r="I120" s="2"/>
      <c r="J120" s="2">
        <f t="shared" ref="J120" si="97">$D120*I120</f>
        <v>0</v>
      </c>
      <c r="K120" s="2">
        <f t="shared" si="82"/>
        <v>0</v>
      </c>
      <c r="L120" s="2">
        <f t="shared" si="83"/>
        <v>0</v>
      </c>
      <c r="M120" s="5"/>
      <c r="N120" s="83">
        <f t="shared" si="58"/>
        <v>1.05</v>
      </c>
      <c r="O120" s="83">
        <v>1.05</v>
      </c>
      <c r="P120" s="45">
        <v>1</v>
      </c>
    </row>
    <row r="121" spans="1:18" s="3" customFormat="1" ht="25.05" customHeight="1" x14ac:dyDescent="0.4">
      <c r="A121" s="1" t="s">
        <v>16</v>
      </c>
      <c r="B121" s="1"/>
      <c r="C121" s="5" t="s">
        <v>18</v>
      </c>
      <c r="D121" s="6">
        <v>1</v>
      </c>
      <c r="E121" s="2"/>
      <c r="F121" s="2">
        <f t="shared" ref="F121" si="98">$D121*E121</f>
        <v>0</v>
      </c>
      <c r="G121" s="2"/>
      <c r="H121" s="2">
        <f t="shared" ref="H121" si="99">$D121*G121</f>
        <v>0</v>
      </c>
      <c r="I121" s="2"/>
      <c r="J121" s="2">
        <f t="shared" ref="J121" si="100">$D121*I121</f>
        <v>0</v>
      </c>
      <c r="K121" s="2">
        <f t="shared" si="82"/>
        <v>0</v>
      </c>
      <c r="L121" s="2">
        <f t="shared" si="83"/>
        <v>0</v>
      </c>
      <c r="M121" s="5"/>
      <c r="N121" s="83">
        <f t="shared" si="58"/>
        <v>1.05</v>
      </c>
      <c r="O121" s="83">
        <v>1.05</v>
      </c>
      <c r="P121" s="45">
        <v>1</v>
      </c>
    </row>
    <row r="122" spans="1:18" s="114" customFormat="1" ht="25.05" customHeight="1" x14ac:dyDescent="0.4">
      <c r="A122" s="102" t="s">
        <v>156</v>
      </c>
      <c r="B122" s="102"/>
      <c r="C122" s="103"/>
      <c r="D122" s="104"/>
      <c r="E122" s="102"/>
      <c r="F122" s="105">
        <f>SUM(F95:F121)</f>
        <v>0</v>
      </c>
      <c r="G122" s="102"/>
      <c r="H122" s="105">
        <f>SUM(H95:H121)</f>
        <v>0</v>
      </c>
      <c r="I122" s="102"/>
      <c r="J122" s="105">
        <f>SUM(J95:J121)</f>
        <v>0</v>
      </c>
      <c r="K122" s="102"/>
      <c r="L122" s="105">
        <f>SUM(L95:L121)</f>
        <v>0</v>
      </c>
      <c r="M122" s="103"/>
      <c r="N122" s="83">
        <f t="shared" si="58"/>
        <v>0</v>
      </c>
      <c r="O122" s="83">
        <v>1.05</v>
      </c>
      <c r="P122" s="113"/>
    </row>
    <row r="123" spans="1:18" s="3" customFormat="1" ht="25.05" customHeight="1" x14ac:dyDescent="0.4">
      <c r="A123" s="44"/>
      <c r="B123" s="44"/>
      <c r="C123" s="95"/>
      <c r="D123" s="96"/>
      <c r="E123" s="44"/>
      <c r="F123" s="109"/>
      <c r="G123" s="44"/>
      <c r="H123" s="109"/>
      <c r="I123" s="44"/>
      <c r="J123" s="109"/>
      <c r="K123" s="44"/>
      <c r="L123" s="109"/>
      <c r="M123" s="95"/>
      <c r="N123" s="83">
        <f t="shared" si="58"/>
        <v>0</v>
      </c>
      <c r="O123" s="83">
        <v>1.05</v>
      </c>
      <c r="P123" s="45"/>
    </row>
    <row r="124" spans="1:18" s="3" customFormat="1" ht="25.05" customHeight="1" x14ac:dyDescent="0.4">
      <c r="A124" s="44" t="s">
        <v>52</v>
      </c>
      <c r="B124" s="1"/>
      <c r="C124" s="5"/>
      <c r="D124" s="6"/>
      <c r="E124" s="2"/>
      <c r="F124" s="2"/>
      <c r="G124" s="2"/>
      <c r="H124" s="2"/>
      <c r="I124" s="2"/>
      <c r="J124" s="2"/>
      <c r="K124" s="2"/>
      <c r="L124" s="2"/>
      <c r="M124" s="5"/>
      <c r="N124" s="83">
        <f t="shared" si="58"/>
        <v>0</v>
      </c>
      <c r="O124" s="83">
        <v>1.05</v>
      </c>
      <c r="P124" s="45"/>
    </row>
    <row r="125" spans="1:18" s="3" customFormat="1" ht="25.05" customHeight="1" x14ac:dyDescent="0.4">
      <c r="A125" s="44" t="s">
        <v>55</v>
      </c>
      <c r="B125" s="1"/>
      <c r="C125" s="5"/>
      <c r="D125" s="6"/>
      <c r="E125" s="2"/>
      <c r="F125" s="2"/>
      <c r="G125" s="2"/>
      <c r="H125" s="2"/>
      <c r="I125" s="2"/>
      <c r="J125" s="2"/>
      <c r="K125" s="2"/>
      <c r="L125" s="2"/>
      <c r="M125" s="5"/>
      <c r="N125" s="83">
        <f t="shared" si="58"/>
        <v>0</v>
      </c>
      <c r="O125" s="83">
        <v>1.05</v>
      </c>
      <c r="P125" s="45"/>
    </row>
    <row r="126" spans="1:18" s="3" customFormat="1" ht="25.05" customHeight="1" x14ac:dyDescent="0.4">
      <c r="A126" s="1" t="s">
        <v>60</v>
      </c>
      <c r="B126" s="1" t="s">
        <v>168</v>
      </c>
      <c r="C126" s="5" t="s">
        <v>61</v>
      </c>
      <c r="D126" s="6">
        <f>N126</f>
        <v>6.3000000000000007</v>
      </c>
      <c r="E126" s="2"/>
      <c r="F126" s="2">
        <f t="shared" ref="F126:F128" si="101">$D126*E126</f>
        <v>0</v>
      </c>
      <c r="G126" s="2"/>
      <c r="H126" s="2">
        <f t="shared" ref="H126:H128" si="102">$D126*G126</f>
        <v>0</v>
      </c>
      <c r="I126" s="2"/>
      <c r="J126" s="2">
        <f t="shared" ref="J126:J128" si="103">$D126*I126</f>
        <v>0</v>
      </c>
      <c r="K126" s="2">
        <f t="shared" ref="K126:K128" si="104">SUM(E126,G126,I126)</f>
        <v>0</v>
      </c>
      <c r="L126" s="2">
        <f t="shared" ref="L126:L128" si="105">$D126*K126</f>
        <v>0</v>
      </c>
      <c r="M126" s="5" t="s">
        <v>165</v>
      </c>
      <c r="N126" s="83">
        <f t="shared" si="58"/>
        <v>6.3000000000000007</v>
      </c>
      <c r="O126" s="83">
        <v>1.05</v>
      </c>
      <c r="P126" s="45">
        <v>6</v>
      </c>
    </row>
    <row r="127" spans="1:18" s="83" customFormat="1" ht="25.05" customHeight="1" x14ac:dyDescent="0.4">
      <c r="A127" s="1" t="s">
        <v>66</v>
      </c>
      <c r="B127" s="1" t="s">
        <v>63</v>
      </c>
      <c r="C127" s="5" t="s">
        <v>54</v>
      </c>
      <c r="D127" s="6">
        <v>1</v>
      </c>
      <c r="E127" s="2"/>
      <c r="F127" s="2">
        <f t="shared" si="101"/>
        <v>0</v>
      </c>
      <c r="G127" s="2"/>
      <c r="H127" s="2">
        <f t="shared" si="102"/>
        <v>0</v>
      </c>
      <c r="I127" s="2"/>
      <c r="J127" s="2">
        <f t="shared" si="103"/>
        <v>0</v>
      </c>
      <c r="K127" s="2">
        <f t="shared" si="104"/>
        <v>0</v>
      </c>
      <c r="L127" s="2">
        <f t="shared" si="105"/>
        <v>0</v>
      </c>
      <c r="M127" s="5"/>
      <c r="N127" s="83">
        <f t="shared" si="58"/>
        <v>1.05</v>
      </c>
      <c r="O127" s="83">
        <v>1.05</v>
      </c>
      <c r="P127" s="84">
        <v>1</v>
      </c>
    </row>
    <row r="128" spans="1:18" s="3" customFormat="1" ht="25.05" customHeight="1" x14ac:dyDescent="0.4">
      <c r="A128" s="1" t="s">
        <v>92</v>
      </c>
      <c r="B128" s="1" t="s">
        <v>63</v>
      </c>
      <c r="C128" s="5" t="s">
        <v>17</v>
      </c>
      <c r="D128" s="6">
        <v>1</v>
      </c>
      <c r="E128" s="2"/>
      <c r="F128" s="2">
        <f t="shared" si="101"/>
        <v>0</v>
      </c>
      <c r="G128" s="2"/>
      <c r="H128" s="2">
        <f t="shared" si="102"/>
        <v>0</v>
      </c>
      <c r="I128" s="2"/>
      <c r="J128" s="2">
        <f t="shared" si="103"/>
        <v>0</v>
      </c>
      <c r="K128" s="2">
        <f t="shared" si="104"/>
        <v>0</v>
      </c>
      <c r="L128" s="2">
        <f t="shared" si="105"/>
        <v>0</v>
      </c>
      <c r="M128" s="5"/>
      <c r="N128" s="3">
        <f t="shared" si="58"/>
        <v>1.05</v>
      </c>
      <c r="O128" s="3">
        <v>1.05</v>
      </c>
      <c r="P128" s="45">
        <v>1</v>
      </c>
    </row>
    <row r="129" spans="1:18" s="3" customFormat="1" ht="25.05" customHeight="1" x14ac:dyDescent="0.4">
      <c r="A129" s="1" t="s">
        <v>14</v>
      </c>
      <c r="B129" s="1" t="s">
        <v>69</v>
      </c>
      <c r="C129" s="5" t="s">
        <v>17</v>
      </c>
      <c r="D129" s="6">
        <v>1</v>
      </c>
      <c r="E129" s="2"/>
      <c r="F129" s="2">
        <f t="shared" ref="F129:F139" si="106">$D129*E129</f>
        <v>0</v>
      </c>
      <c r="G129" s="2"/>
      <c r="H129" s="2">
        <f t="shared" ref="H129:H139" si="107">$D129*G129</f>
        <v>0</v>
      </c>
      <c r="I129" s="2"/>
      <c r="J129" s="2">
        <f t="shared" ref="J129:J139" si="108">$D129*I129</f>
        <v>0</v>
      </c>
      <c r="K129" s="2">
        <f t="shared" ref="K129:K174" si="109">SUM(E129,G129,I129)</f>
        <v>0</v>
      </c>
      <c r="L129" s="2">
        <f t="shared" ref="L129:L139" si="110">$D129*K129</f>
        <v>0</v>
      </c>
      <c r="M129" s="5"/>
      <c r="N129" s="83">
        <f t="shared" si="58"/>
        <v>1.05</v>
      </c>
      <c r="O129" s="83">
        <v>1.05</v>
      </c>
      <c r="P129" s="45">
        <v>1</v>
      </c>
    </row>
    <row r="130" spans="1:18" s="3" customFormat="1" ht="25.05" customHeight="1" x14ac:dyDescent="0.4">
      <c r="A130" s="1" t="s">
        <v>105</v>
      </c>
      <c r="B130" s="1" t="s">
        <v>69</v>
      </c>
      <c r="C130" s="5" t="s">
        <v>17</v>
      </c>
      <c r="D130" s="6">
        <v>1</v>
      </c>
      <c r="E130" s="2"/>
      <c r="F130" s="2">
        <f>$D130*E130</f>
        <v>0</v>
      </c>
      <c r="G130" s="2"/>
      <c r="H130" s="2">
        <f>$D130*G130</f>
        <v>0</v>
      </c>
      <c r="I130" s="2"/>
      <c r="J130" s="2">
        <f>$D130*I130</f>
        <v>0</v>
      </c>
      <c r="K130" s="2">
        <f>SUM(E130,G130,I130)</f>
        <v>0</v>
      </c>
      <c r="L130" s="2">
        <f>$D130*K130</f>
        <v>0</v>
      </c>
      <c r="M130" s="5"/>
      <c r="N130" s="83">
        <f t="shared" ref="N130" si="111">O130*P130</f>
        <v>1.05</v>
      </c>
      <c r="O130" s="83">
        <v>1.05</v>
      </c>
      <c r="P130" s="45">
        <v>1</v>
      </c>
    </row>
    <row r="131" spans="1:18" s="83" customFormat="1" ht="25.05" customHeight="1" x14ac:dyDescent="0.4">
      <c r="A131" s="1" t="s">
        <v>66</v>
      </c>
      <c r="B131" s="1" t="s">
        <v>70</v>
      </c>
      <c r="C131" s="5" t="s">
        <v>54</v>
      </c>
      <c r="D131" s="6">
        <v>1</v>
      </c>
      <c r="E131" s="2"/>
      <c r="F131" s="2">
        <f t="shared" si="106"/>
        <v>0</v>
      </c>
      <c r="G131" s="2"/>
      <c r="H131" s="2">
        <f t="shared" si="107"/>
        <v>0</v>
      </c>
      <c r="I131" s="2"/>
      <c r="J131" s="2">
        <f t="shared" si="108"/>
        <v>0</v>
      </c>
      <c r="K131" s="2">
        <f t="shared" si="109"/>
        <v>0</v>
      </c>
      <c r="L131" s="2">
        <f t="shared" si="110"/>
        <v>0</v>
      </c>
      <c r="M131" s="5"/>
      <c r="N131" s="83">
        <f t="shared" si="58"/>
        <v>1.05</v>
      </c>
      <c r="O131" s="83">
        <v>1.05</v>
      </c>
      <c r="P131" s="84">
        <v>1</v>
      </c>
    </row>
    <row r="132" spans="1:18" s="3" customFormat="1" ht="25.05" customHeight="1" x14ac:dyDescent="0.4">
      <c r="A132" s="1" t="s">
        <v>92</v>
      </c>
      <c r="B132" s="1" t="s">
        <v>30</v>
      </c>
      <c r="C132" s="5" t="s">
        <v>17</v>
      </c>
      <c r="D132" s="6">
        <v>1</v>
      </c>
      <c r="E132" s="2"/>
      <c r="F132" s="2">
        <f t="shared" ref="F132:F133" si="112">$D132*E132</f>
        <v>0</v>
      </c>
      <c r="G132" s="2"/>
      <c r="H132" s="2">
        <f t="shared" ref="H132:H133" si="113">$D132*G132</f>
        <v>0</v>
      </c>
      <c r="I132" s="2"/>
      <c r="J132" s="2">
        <f t="shared" ref="J132:J133" si="114">$D132*I132</f>
        <v>0</v>
      </c>
      <c r="K132" s="2">
        <f t="shared" ref="K132:K133" si="115">SUM(E132,G132,I132)</f>
        <v>0</v>
      </c>
      <c r="L132" s="2">
        <f t="shared" ref="L132:L133" si="116">$D132*K132</f>
        <v>0</v>
      </c>
      <c r="M132" s="5"/>
      <c r="N132" s="83">
        <f t="shared" si="58"/>
        <v>2.1</v>
      </c>
      <c r="O132" s="83">
        <v>1.05</v>
      </c>
      <c r="P132" s="45">
        <v>2</v>
      </c>
    </row>
    <row r="133" spans="1:18" s="3" customFormat="1" ht="25.05" customHeight="1" x14ac:dyDescent="0.4">
      <c r="A133" s="1" t="s">
        <v>14</v>
      </c>
      <c r="B133" s="1" t="s">
        <v>30</v>
      </c>
      <c r="C133" s="5" t="s">
        <v>17</v>
      </c>
      <c r="D133" s="6">
        <v>1</v>
      </c>
      <c r="E133" s="2"/>
      <c r="F133" s="2">
        <f t="shared" si="112"/>
        <v>0</v>
      </c>
      <c r="G133" s="2"/>
      <c r="H133" s="2">
        <f t="shared" si="113"/>
        <v>0</v>
      </c>
      <c r="I133" s="2"/>
      <c r="J133" s="2">
        <f t="shared" si="114"/>
        <v>0</v>
      </c>
      <c r="K133" s="2">
        <f t="shared" si="115"/>
        <v>0</v>
      </c>
      <c r="L133" s="2">
        <f t="shared" si="116"/>
        <v>0</v>
      </c>
      <c r="M133" s="5"/>
      <c r="N133" s="83">
        <f t="shared" si="58"/>
        <v>1.05</v>
      </c>
      <c r="O133" s="83">
        <v>1.05</v>
      </c>
      <c r="P133" s="45">
        <v>1</v>
      </c>
    </row>
    <row r="134" spans="1:18" s="3" customFormat="1" ht="25.05" customHeight="1" x14ac:dyDescent="0.4">
      <c r="A134" s="1" t="s">
        <v>105</v>
      </c>
      <c r="B134" s="1" t="s">
        <v>30</v>
      </c>
      <c r="C134" s="5" t="s">
        <v>17</v>
      </c>
      <c r="D134" s="6">
        <v>1</v>
      </c>
      <c r="E134" s="2"/>
      <c r="F134" s="2">
        <f>$D134*E134</f>
        <v>0</v>
      </c>
      <c r="G134" s="2"/>
      <c r="H134" s="2">
        <f>$D134*G134</f>
        <v>0</v>
      </c>
      <c r="I134" s="2"/>
      <c r="J134" s="2">
        <f>$D134*I134</f>
        <v>0</v>
      </c>
      <c r="K134" s="2">
        <f>SUM(E134,G134,I134)</f>
        <v>0</v>
      </c>
      <c r="L134" s="2">
        <f>$D134*K134</f>
        <v>0</v>
      </c>
      <c r="M134" s="5"/>
      <c r="N134" s="83">
        <f t="shared" si="58"/>
        <v>1.05</v>
      </c>
      <c r="O134" s="83">
        <v>1.05</v>
      </c>
      <c r="P134" s="45">
        <v>1</v>
      </c>
    </row>
    <row r="135" spans="1:18" s="3" customFormat="1" ht="25.05" customHeight="1" x14ac:dyDescent="0.4">
      <c r="A135" s="1" t="s">
        <v>13</v>
      </c>
      <c r="B135" s="1" t="s">
        <v>68</v>
      </c>
      <c r="C135" s="5" t="s">
        <v>73</v>
      </c>
      <c r="D135" s="6">
        <f>N135</f>
        <v>6.3000000000000007</v>
      </c>
      <c r="E135" s="2"/>
      <c r="F135" s="2">
        <f t="shared" si="106"/>
        <v>0</v>
      </c>
      <c r="G135" s="2"/>
      <c r="H135" s="2">
        <f t="shared" si="107"/>
        <v>0</v>
      </c>
      <c r="I135" s="2"/>
      <c r="J135" s="2">
        <f t="shared" si="108"/>
        <v>0</v>
      </c>
      <c r="K135" s="2">
        <f t="shared" si="109"/>
        <v>0</v>
      </c>
      <c r="L135" s="2">
        <f t="shared" si="110"/>
        <v>0</v>
      </c>
      <c r="M135" s="5" t="s">
        <v>67</v>
      </c>
      <c r="N135" s="83">
        <f t="shared" si="58"/>
        <v>6.3000000000000007</v>
      </c>
      <c r="O135" s="83">
        <v>1.05</v>
      </c>
      <c r="P135" s="45">
        <v>6</v>
      </c>
    </row>
    <row r="136" spans="1:18" s="3" customFormat="1" ht="25.05" customHeight="1" x14ac:dyDescent="0.4">
      <c r="A136" s="1" t="s">
        <v>98</v>
      </c>
      <c r="B136" s="1" t="s">
        <v>68</v>
      </c>
      <c r="C136" s="5" t="s">
        <v>17</v>
      </c>
      <c r="D136" s="6">
        <v>1</v>
      </c>
      <c r="E136" s="2"/>
      <c r="F136" s="2">
        <f t="shared" si="106"/>
        <v>0</v>
      </c>
      <c r="G136" s="2"/>
      <c r="H136" s="2">
        <f t="shared" si="107"/>
        <v>0</v>
      </c>
      <c r="I136" s="2"/>
      <c r="J136" s="2">
        <f t="shared" si="108"/>
        <v>0</v>
      </c>
      <c r="K136" s="2">
        <f t="shared" si="109"/>
        <v>0</v>
      </c>
      <c r="L136" s="2">
        <f t="shared" si="110"/>
        <v>0</v>
      </c>
      <c r="M136" s="5"/>
      <c r="N136" s="83">
        <f t="shared" ref="N136" si="117">O136*P136</f>
        <v>1.05</v>
      </c>
      <c r="O136" s="83">
        <v>1.05</v>
      </c>
      <c r="P136" s="45">
        <v>1</v>
      </c>
    </row>
    <row r="137" spans="1:18" s="83" customFormat="1" ht="25.05" customHeight="1" x14ac:dyDescent="0.4">
      <c r="A137" s="1" t="s">
        <v>99</v>
      </c>
      <c r="B137" s="1" t="s">
        <v>74</v>
      </c>
      <c r="C137" s="5" t="s">
        <v>17</v>
      </c>
      <c r="D137" s="6">
        <v>1</v>
      </c>
      <c r="E137" s="2"/>
      <c r="F137" s="2">
        <f t="shared" si="106"/>
        <v>0</v>
      </c>
      <c r="G137" s="2"/>
      <c r="H137" s="2">
        <f t="shared" si="107"/>
        <v>0</v>
      </c>
      <c r="I137" s="2"/>
      <c r="J137" s="2">
        <f t="shared" si="108"/>
        <v>0</v>
      </c>
      <c r="K137" s="2">
        <f t="shared" si="109"/>
        <v>0</v>
      </c>
      <c r="L137" s="2">
        <f t="shared" si="110"/>
        <v>0</v>
      </c>
      <c r="M137" s="5"/>
      <c r="N137" s="83">
        <f t="shared" ref="N137" si="118">O137*P137</f>
        <v>15.75</v>
      </c>
      <c r="O137" s="83">
        <v>1.05</v>
      </c>
      <c r="P137" s="84">
        <v>15</v>
      </c>
      <c r="R137" s="85"/>
    </row>
    <row r="138" spans="1:18" s="83" customFormat="1" ht="25.05" customHeight="1" x14ac:dyDescent="0.4">
      <c r="A138" s="1" t="s">
        <v>66</v>
      </c>
      <c r="B138" s="1" t="s">
        <v>74</v>
      </c>
      <c r="C138" s="5" t="s">
        <v>54</v>
      </c>
      <c r="D138" s="6">
        <v>1</v>
      </c>
      <c r="E138" s="2"/>
      <c r="F138" s="2">
        <f t="shared" si="106"/>
        <v>0</v>
      </c>
      <c r="G138" s="2"/>
      <c r="H138" s="2">
        <f t="shared" si="107"/>
        <v>0</v>
      </c>
      <c r="I138" s="2"/>
      <c r="J138" s="2">
        <f t="shared" si="108"/>
        <v>0</v>
      </c>
      <c r="K138" s="2">
        <f t="shared" si="109"/>
        <v>0</v>
      </c>
      <c r="L138" s="2">
        <f t="shared" si="110"/>
        <v>0</v>
      </c>
      <c r="M138" s="5"/>
      <c r="N138" s="83">
        <f t="shared" ref="N138:N204" si="119">O138*P138</f>
        <v>1.05</v>
      </c>
      <c r="O138" s="83">
        <v>1.05</v>
      </c>
      <c r="P138" s="84">
        <v>1</v>
      </c>
    </row>
    <row r="139" spans="1:18" s="83" customFormat="1" ht="25.05" customHeight="1" x14ac:dyDescent="0.4">
      <c r="A139" s="1" t="s">
        <v>31</v>
      </c>
      <c r="B139" s="1" t="s">
        <v>65</v>
      </c>
      <c r="C139" s="5" t="s">
        <v>54</v>
      </c>
      <c r="D139" s="6">
        <v>2</v>
      </c>
      <c r="E139" s="2"/>
      <c r="F139" s="2">
        <f t="shared" si="106"/>
        <v>0</v>
      </c>
      <c r="G139" s="2"/>
      <c r="H139" s="2">
        <f t="shared" si="107"/>
        <v>0</v>
      </c>
      <c r="I139" s="2"/>
      <c r="J139" s="2">
        <f t="shared" si="108"/>
        <v>0</v>
      </c>
      <c r="K139" s="2">
        <f t="shared" si="109"/>
        <v>0</v>
      </c>
      <c r="L139" s="2">
        <f t="shared" si="110"/>
        <v>0</v>
      </c>
      <c r="M139" s="5"/>
      <c r="N139" s="83">
        <f t="shared" si="119"/>
        <v>2.1</v>
      </c>
      <c r="O139" s="83">
        <v>1.05</v>
      </c>
      <c r="P139" s="84">
        <v>2</v>
      </c>
    </row>
    <row r="140" spans="1:18" s="83" customFormat="1" ht="25.05" customHeight="1" x14ac:dyDescent="0.4">
      <c r="A140" s="1" t="s">
        <v>59</v>
      </c>
      <c r="B140" s="1" t="s">
        <v>166</v>
      </c>
      <c r="C140" s="5" t="s">
        <v>61</v>
      </c>
      <c r="D140" s="6">
        <f>N140</f>
        <v>44.509500000000003</v>
      </c>
      <c r="E140" s="2"/>
      <c r="F140" s="2">
        <f t="shared" ref="F140:F141" si="120">$D140*E140</f>
        <v>0</v>
      </c>
      <c r="G140" s="2"/>
      <c r="H140" s="2">
        <f t="shared" ref="H140:H141" si="121">$D140*G140</f>
        <v>0</v>
      </c>
      <c r="I140" s="2"/>
      <c r="J140" s="2">
        <f t="shared" ref="J140:J141" si="122">$D140*I140</f>
        <v>0</v>
      </c>
      <c r="K140" s="2">
        <f t="shared" ref="K140:K141" si="123">SUM(E140,G140,I140)</f>
        <v>0</v>
      </c>
      <c r="L140" s="2">
        <f t="shared" ref="L140:L141" si="124">$D140*K140</f>
        <v>0</v>
      </c>
      <c r="M140" s="5" t="s">
        <v>165</v>
      </c>
      <c r="N140" s="83">
        <f t="shared" si="119"/>
        <v>44.509500000000003</v>
      </c>
      <c r="O140" s="83">
        <v>1.05</v>
      </c>
      <c r="P140" s="84">
        <v>42.39</v>
      </c>
    </row>
    <row r="141" spans="1:18" s="83" customFormat="1" ht="25.05" customHeight="1" x14ac:dyDescent="0.4">
      <c r="A141" s="1" t="s">
        <v>62</v>
      </c>
      <c r="B141" s="1" t="s">
        <v>160</v>
      </c>
      <c r="C141" s="5" t="s">
        <v>54</v>
      </c>
      <c r="D141" s="6">
        <v>1</v>
      </c>
      <c r="E141" s="2"/>
      <c r="F141" s="2">
        <f t="shared" si="120"/>
        <v>0</v>
      </c>
      <c r="G141" s="2"/>
      <c r="H141" s="2">
        <f t="shared" si="121"/>
        <v>0</v>
      </c>
      <c r="I141" s="2"/>
      <c r="J141" s="2">
        <f t="shared" si="122"/>
        <v>0</v>
      </c>
      <c r="K141" s="2">
        <f t="shared" si="123"/>
        <v>0</v>
      </c>
      <c r="L141" s="2">
        <f t="shared" si="124"/>
        <v>0</v>
      </c>
      <c r="M141" s="5"/>
      <c r="N141" s="83">
        <f t="shared" si="119"/>
        <v>1.05</v>
      </c>
      <c r="O141" s="83">
        <v>1.05</v>
      </c>
      <c r="P141" s="84">
        <v>1</v>
      </c>
    </row>
    <row r="142" spans="1:18" s="3" customFormat="1" ht="25.05" customHeight="1" x14ac:dyDescent="0.4">
      <c r="A142" s="1" t="s">
        <v>78</v>
      </c>
      <c r="B142" s="1" t="s">
        <v>79</v>
      </c>
      <c r="C142" s="5" t="s">
        <v>80</v>
      </c>
      <c r="D142" s="6">
        <v>1</v>
      </c>
      <c r="E142" s="2"/>
      <c r="F142" s="2">
        <f>$D142*E142</f>
        <v>0</v>
      </c>
      <c r="G142" s="2"/>
      <c r="H142" s="2">
        <f>$D142*G142</f>
        <v>0</v>
      </c>
      <c r="I142" s="2"/>
      <c r="J142" s="2">
        <f>$D142*I142</f>
        <v>0</v>
      </c>
      <c r="K142" s="2">
        <f t="shared" ref="K142" si="125">SUM(E142,G142,I142)</f>
        <v>0</v>
      </c>
      <c r="L142" s="2">
        <f>$D142*K142</f>
        <v>0</v>
      </c>
      <c r="M142" s="5"/>
      <c r="N142" s="83">
        <f t="shared" si="119"/>
        <v>1.05</v>
      </c>
      <c r="O142" s="83">
        <v>1.05</v>
      </c>
      <c r="P142" s="45">
        <v>1</v>
      </c>
      <c r="R142" s="4"/>
    </row>
    <row r="143" spans="1:18" s="3" customFormat="1" ht="25.05" customHeight="1" x14ac:dyDescent="0.4">
      <c r="A143" s="1" t="s">
        <v>81</v>
      </c>
      <c r="B143" s="1" t="s">
        <v>83</v>
      </c>
      <c r="C143" s="5" t="s">
        <v>80</v>
      </c>
      <c r="D143" s="6">
        <v>2</v>
      </c>
      <c r="E143" s="2"/>
      <c r="F143" s="2">
        <f>$D143*E143</f>
        <v>0</v>
      </c>
      <c r="G143" s="2"/>
      <c r="H143" s="2">
        <f>$D143*G143</f>
        <v>0</v>
      </c>
      <c r="I143" s="2"/>
      <c r="J143" s="2">
        <f>$D143*I143</f>
        <v>0</v>
      </c>
      <c r="K143" s="2">
        <f t="shared" ref="K143:K144" si="126">SUM(E143,G143,I143)</f>
        <v>0</v>
      </c>
      <c r="L143" s="2">
        <f>$D143*K143</f>
        <v>0</v>
      </c>
      <c r="M143" s="5" t="s">
        <v>116</v>
      </c>
      <c r="N143" s="83">
        <f t="shared" si="119"/>
        <v>2.1</v>
      </c>
      <c r="O143" s="83">
        <v>1.05</v>
      </c>
      <c r="P143" s="45">
        <v>2</v>
      </c>
      <c r="R143" s="4"/>
    </row>
    <row r="144" spans="1:18" s="3" customFormat="1" ht="25.05" customHeight="1" x14ac:dyDescent="0.4">
      <c r="A144" s="1" t="s">
        <v>128</v>
      </c>
      <c r="B144" s="87" t="s">
        <v>131</v>
      </c>
      <c r="C144" s="5" t="s">
        <v>129</v>
      </c>
      <c r="D144" s="6">
        <v>1</v>
      </c>
      <c r="E144" s="2"/>
      <c r="F144" s="2">
        <f t="shared" ref="F144" si="127">$D144*E144</f>
        <v>0</v>
      </c>
      <c r="G144" s="2"/>
      <c r="H144" s="2">
        <f t="shared" ref="H144" si="128">$D144*G144</f>
        <v>0</v>
      </c>
      <c r="I144" s="2"/>
      <c r="J144" s="2">
        <f t="shared" ref="J144" si="129">$D144*I144</f>
        <v>0</v>
      </c>
      <c r="K144" s="2">
        <f t="shared" si="126"/>
        <v>0</v>
      </c>
      <c r="L144" s="2">
        <f t="shared" ref="L144" si="130">$D144*K144</f>
        <v>0</v>
      </c>
      <c r="M144" s="5"/>
      <c r="N144" s="83">
        <f t="shared" si="119"/>
        <v>1.05</v>
      </c>
      <c r="O144" s="83">
        <v>1.05</v>
      </c>
      <c r="P144" s="45">
        <v>1</v>
      </c>
    </row>
    <row r="145" spans="1:18" s="3" customFormat="1" ht="25.05" customHeight="1" x14ac:dyDescent="0.4">
      <c r="A145" s="1" t="s">
        <v>19</v>
      </c>
      <c r="B145" s="1" t="s">
        <v>20</v>
      </c>
      <c r="C145" s="5" t="s">
        <v>75</v>
      </c>
      <c r="D145" s="6">
        <f>N145</f>
        <v>57.109500000000004</v>
      </c>
      <c r="E145" s="2"/>
      <c r="F145" s="2">
        <f>$D145*E145</f>
        <v>0</v>
      </c>
      <c r="G145" s="2"/>
      <c r="H145" s="2">
        <f>$D145*G145</f>
        <v>0</v>
      </c>
      <c r="I145" s="2"/>
      <c r="J145" s="2">
        <f>$D145*I145</f>
        <v>0</v>
      </c>
      <c r="K145" s="2">
        <f t="shared" si="109"/>
        <v>0</v>
      </c>
      <c r="L145" s="2">
        <f>$D145*K145</f>
        <v>0</v>
      </c>
      <c r="M145" s="5"/>
      <c r="N145" s="83">
        <f t="shared" si="119"/>
        <v>57.109500000000004</v>
      </c>
      <c r="O145" s="83">
        <v>1.05</v>
      </c>
      <c r="P145" s="45">
        <v>54.39</v>
      </c>
      <c r="R145" s="4"/>
    </row>
    <row r="146" spans="1:18" s="3" customFormat="1" ht="25.05" customHeight="1" x14ac:dyDescent="0.4">
      <c r="A146" s="1" t="s">
        <v>15</v>
      </c>
      <c r="B146" s="1"/>
      <c r="C146" s="5" t="s">
        <v>18</v>
      </c>
      <c r="D146" s="6">
        <v>1</v>
      </c>
      <c r="E146" s="2"/>
      <c r="F146" s="2">
        <f t="shared" ref="F146:F185" si="131">$D146*E146</f>
        <v>0</v>
      </c>
      <c r="G146" s="2"/>
      <c r="H146" s="2">
        <f t="shared" ref="H146:H185" si="132">$D146*G146</f>
        <v>0</v>
      </c>
      <c r="I146" s="2"/>
      <c r="J146" s="2">
        <f t="shared" ref="J146:J185" si="133">$D146*I146</f>
        <v>0</v>
      </c>
      <c r="K146" s="2">
        <f t="shared" si="109"/>
        <v>0</v>
      </c>
      <c r="L146" s="2">
        <f t="shared" ref="L146:L185" si="134">$D146*K146</f>
        <v>0</v>
      </c>
      <c r="M146" s="5"/>
      <c r="N146" s="83">
        <f t="shared" si="119"/>
        <v>1.05</v>
      </c>
      <c r="O146" s="83">
        <v>1.05</v>
      </c>
      <c r="P146" s="45">
        <v>1</v>
      </c>
    </row>
    <row r="147" spans="1:18" s="3" customFormat="1" ht="25.05" customHeight="1" x14ac:dyDescent="0.4">
      <c r="A147" s="1" t="s">
        <v>16</v>
      </c>
      <c r="B147" s="1"/>
      <c r="C147" s="5" t="s">
        <v>18</v>
      </c>
      <c r="D147" s="6">
        <v>1</v>
      </c>
      <c r="E147" s="2"/>
      <c r="F147" s="2">
        <f t="shared" si="131"/>
        <v>0</v>
      </c>
      <c r="G147" s="2"/>
      <c r="H147" s="2">
        <f t="shared" si="132"/>
        <v>0</v>
      </c>
      <c r="I147" s="2"/>
      <c r="J147" s="2">
        <f t="shared" si="133"/>
        <v>0</v>
      </c>
      <c r="K147" s="2">
        <f t="shared" si="109"/>
        <v>0</v>
      </c>
      <c r="L147" s="2">
        <f t="shared" si="134"/>
        <v>0</v>
      </c>
      <c r="M147" s="5"/>
      <c r="N147" s="83">
        <f t="shared" si="119"/>
        <v>1.05</v>
      </c>
      <c r="O147" s="83">
        <v>1.05</v>
      </c>
      <c r="P147" s="45">
        <v>1</v>
      </c>
    </row>
    <row r="148" spans="1:18" s="83" customFormat="1" ht="25.05" customHeight="1" x14ac:dyDescent="0.4">
      <c r="A148" s="115" t="s">
        <v>56</v>
      </c>
      <c r="B148" s="116"/>
      <c r="C148" s="117"/>
      <c r="D148" s="118"/>
      <c r="E148" s="119"/>
      <c r="F148" s="119">
        <f t="shared" ref="F148:F164" si="135">$D148*E148</f>
        <v>0</v>
      </c>
      <c r="G148" s="119"/>
      <c r="H148" s="119">
        <f t="shared" ref="H148:H164" si="136">$D148*G148</f>
        <v>0</v>
      </c>
      <c r="I148" s="119"/>
      <c r="J148" s="119">
        <f t="shared" ref="J148:J164" si="137">$D148*I148</f>
        <v>0</v>
      </c>
      <c r="K148" s="119">
        <f t="shared" ref="K148:K170" si="138">SUM(E148,G148,I148)</f>
        <v>0</v>
      </c>
      <c r="L148" s="119">
        <f t="shared" ref="L148:L164" si="139">$D148*K148</f>
        <v>0</v>
      </c>
      <c r="M148" s="117"/>
      <c r="N148" s="83">
        <f t="shared" si="119"/>
        <v>0</v>
      </c>
      <c r="O148" s="83">
        <v>1.05</v>
      </c>
      <c r="P148" s="84"/>
    </row>
    <row r="149" spans="1:18" s="83" customFormat="1" ht="25.05" customHeight="1" x14ac:dyDescent="0.4">
      <c r="A149" s="116" t="s">
        <v>60</v>
      </c>
      <c r="B149" s="116" t="s">
        <v>168</v>
      </c>
      <c r="C149" s="117" t="s">
        <v>61</v>
      </c>
      <c r="D149" s="118">
        <f>N149</f>
        <v>6.3000000000000007</v>
      </c>
      <c r="E149" s="119"/>
      <c r="F149" s="119">
        <f t="shared" si="135"/>
        <v>0</v>
      </c>
      <c r="G149" s="119"/>
      <c r="H149" s="119">
        <f t="shared" si="136"/>
        <v>0</v>
      </c>
      <c r="I149" s="119"/>
      <c r="J149" s="119">
        <f t="shared" si="137"/>
        <v>0</v>
      </c>
      <c r="K149" s="119">
        <f t="shared" si="138"/>
        <v>0</v>
      </c>
      <c r="L149" s="119">
        <f t="shared" si="139"/>
        <v>0</v>
      </c>
      <c r="M149" s="117" t="s">
        <v>165</v>
      </c>
      <c r="N149" s="83">
        <f t="shared" si="119"/>
        <v>6.3000000000000007</v>
      </c>
      <c r="O149" s="83">
        <v>1.05</v>
      </c>
      <c r="P149" s="84">
        <v>6</v>
      </c>
    </row>
    <row r="150" spans="1:18" s="83" customFormat="1" ht="25.05" customHeight="1" x14ac:dyDescent="0.4">
      <c r="A150" s="116" t="s">
        <v>66</v>
      </c>
      <c r="B150" s="116" t="s">
        <v>63</v>
      </c>
      <c r="C150" s="117" t="s">
        <v>54</v>
      </c>
      <c r="D150" s="118">
        <v>1</v>
      </c>
      <c r="E150" s="119"/>
      <c r="F150" s="119">
        <f t="shared" si="135"/>
        <v>0</v>
      </c>
      <c r="G150" s="119"/>
      <c r="H150" s="119">
        <f t="shared" si="136"/>
        <v>0</v>
      </c>
      <c r="I150" s="119"/>
      <c r="J150" s="119">
        <f t="shared" si="137"/>
        <v>0</v>
      </c>
      <c r="K150" s="119">
        <f t="shared" si="138"/>
        <v>0</v>
      </c>
      <c r="L150" s="119">
        <f t="shared" si="139"/>
        <v>0</v>
      </c>
      <c r="M150" s="117"/>
      <c r="N150" s="83">
        <f t="shared" si="119"/>
        <v>1.05</v>
      </c>
      <c r="O150" s="83">
        <v>1.05</v>
      </c>
      <c r="P150" s="84">
        <v>1</v>
      </c>
    </row>
    <row r="151" spans="1:18" s="83" customFormat="1" ht="25.05" customHeight="1" x14ac:dyDescent="0.4">
      <c r="A151" s="116" t="s">
        <v>92</v>
      </c>
      <c r="B151" s="116" t="s">
        <v>63</v>
      </c>
      <c r="C151" s="117" t="s">
        <v>17</v>
      </c>
      <c r="D151" s="118">
        <v>1</v>
      </c>
      <c r="E151" s="119"/>
      <c r="F151" s="119">
        <f t="shared" si="135"/>
        <v>0</v>
      </c>
      <c r="G151" s="119"/>
      <c r="H151" s="119">
        <f t="shared" si="136"/>
        <v>0</v>
      </c>
      <c r="I151" s="119"/>
      <c r="J151" s="119">
        <f t="shared" si="137"/>
        <v>0</v>
      </c>
      <c r="K151" s="119">
        <f t="shared" si="138"/>
        <v>0</v>
      </c>
      <c r="L151" s="119">
        <f t="shared" si="139"/>
        <v>0</v>
      </c>
      <c r="M151" s="117"/>
      <c r="N151" s="83">
        <f t="shared" ref="N151" si="140">O151*P151</f>
        <v>1.05</v>
      </c>
      <c r="O151" s="83">
        <v>1.05</v>
      </c>
      <c r="P151" s="84">
        <v>1</v>
      </c>
    </row>
    <row r="152" spans="1:18" s="83" customFormat="1" ht="25.05" customHeight="1" x14ac:dyDescent="0.4">
      <c r="A152" s="116" t="s">
        <v>14</v>
      </c>
      <c r="B152" s="116" t="s">
        <v>69</v>
      </c>
      <c r="C152" s="117" t="s">
        <v>17</v>
      </c>
      <c r="D152" s="118">
        <v>1</v>
      </c>
      <c r="E152" s="119"/>
      <c r="F152" s="119">
        <f t="shared" si="135"/>
        <v>0</v>
      </c>
      <c r="G152" s="119"/>
      <c r="H152" s="119">
        <f t="shared" si="136"/>
        <v>0</v>
      </c>
      <c r="I152" s="119"/>
      <c r="J152" s="119">
        <f t="shared" si="137"/>
        <v>0</v>
      </c>
      <c r="K152" s="119">
        <f t="shared" si="138"/>
        <v>0</v>
      </c>
      <c r="L152" s="119">
        <f t="shared" si="139"/>
        <v>0</v>
      </c>
      <c r="M152" s="117"/>
      <c r="N152" s="83">
        <f t="shared" si="119"/>
        <v>1.05</v>
      </c>
      <c r="O152" s="83">
        <v>1.05</v>
      </c>
      <c r="P152" s="84">
        <v>1</v>
      </c>
    </row>
    <row r="153" spans="1:18" s="83" customFormat="1" ht="25.05" customHeight="1" x14ac:dyDescent="0.4">
      <c r="A153" s="116" t="s">
        <v>105</v>
      </c>
      <c r="B153" s="116" t="s">
        <v>69</v>
      </c>
      <c r="C153" s="117" t="s">
        <v>17</v>
      </c>
      <c r="D153" s="118">
        <v>1</v>
      </c>
      <c r="E153" s="119"/>
      <c r="F153" s="119">
        <f>$D153*E153</f>
        <v>0</v>
      </c>
      <c r="G153" s="119"/>
      <c r="H153" s="119">
        <f>$D153*G153</f>
        <v>0</v>
      </c>
      <c r="I153" s="119"/>
      <c r="J153" s="119">
        <f>$D153*I153</f>
        <v>0</v>
      </c>
      <c r="K153" s="119">
        <f>SUM(E153,G153,I153)</f>
        <v>0</v>
      </c>
      <c r="L153" s="119">
        <f>$D153*K153</f>
        <v>0</v>
      </c>
      <c r="M153" s="117"/>
      <c r="N153" s="83">
        <f t="shared" si="119"/>
        <v>1.05</v>
      </c>
      <c r="O153" s="83">
        <v>1.05</v>
      </c>
      <c r="P153" s="84">
        <v>1</v>
      </c>
    </row>
    <row r="154" spans="1:18" s="83" customFormat="1" ht="25.05" customHeight="1" x14ac:dyDescent="0.4">
      <c r="A154" s="116" t="s">
        <v>66</v>
      </c>
      <c r="B154" s="116" t="s">
        <v>70</v>
      </c>
      <c r="C154" s="117" t="s">
        <v>54</v>
      </c>
      <c r="D154" s="118">
        <v>1</v>
      </c>
      <c r="E154" s="119"/>
      <c r="F154" s="119">
        <f t="shared" si="135"/>
        <v>0</v>
      </c>
      <c r="G154" s="119"/>
      <c r="H154" s="119">
        <f t="shared" si="136"/>
        <v>0</v>
      </c>
      <c r="I154" s="119"/>
      <c r="J154" s="119">
        <f t="shared" si="137"/>
        <v>0</v>
      </c>
      <c r="K154" s="119">
        <f t="shared" si="138"/>
        <v>0</v>
      </c>
      <c r="L154" s="119">
        <f t="shared" si="139"/>
        <v>0</v>
      </c>
      <c r="M154" s="117"/>
      <c r="N154" s="83">
        <f t="shared" si="119"/>
        <v>1.05</v>
      </c>
      <c r="O154" s="83">
        <v>1.05</v>
      </c>
      <c r="P154" s="84">
        <v>1</v>
      </c>
    </row>
    <row r="155" spans="1:18" s="83" customFormat="1" ht="25.05" customHeight="1" x14ac:dyDescent="0.4">
      <c r="A155" s="116" t="s">
        <v>92</v>
      </c>
      <c r="B155" s="116" t="s">
        <v>30</v>
      </c>
      <c r="C155" s="117" t="s">
        <v>17</v>
      </c>
      <c r="D155" s="118">
        <v>1</v>
      </c>
      <c r="E155" s="119"/>
      <c r="F155" s="119">
        <f t="shared" si="135"/>
        <v>0</v>
      </c>
      <c r="G155" s="119"/>
      <c r="H155" s="119">
        <f t="shared" si="136"/>
        <v>0</v>
      </c>
      <c r="I155" s="119"/>
      <c r="J155" s="119">
        <f t="shared" si="137"/>
        <v>0</v>
      </c>
      <c r="K155" s="119">
        <f t="shared" si="138"/>
        <v>0</v>
      </c>
      <c r="L155" s="119">
        <f t="shared" si="139"/>
        <v>0</v>
      </c>
      <c r="M155" s="117"/>
      <c r="N155" s="83">
        <f t="shared" si="119"/>
        <v>2.1</v>
      </c>
      <c r="O155" s="83">
        <v>1.05</v>
      </c>
      <c r="P155" s="84">
        <v>2</v>
      </c>
    </row>
    <row r="156" spans="1:18" s="83" customFormat="1" ht="25.05" customHeight="1" x14ac:dyDescent="0.4">
      <c r="A156" s="116" t="s">
        <v>14</v>
      </c>
      <c r="B156" s="116" t="s">
        <v>30</v>
      </c>
      <c r="C156" s="117" t="s">
        <v>17</v>
      </c>
      <c r="D156" s="118">
        <v>1</v>
      </c>
      <c r="E156" s="119"/>
      <c r="F156" s="119">
        <f t="shared" si="135"/>
        <v>0</v>
      </c>
      <c r="G156" s="119"/>
      <c r="H156" s="119">
        <f t="shared" si="136"/>
        <v>0</v>
      </c>
      <c r="I156" s="119"/>
      <c r="J156" s="119">
        <f t="shared" si="137"/>
        <v>0</v>
      </c>
      <c r="K156" s="119">
        <f t="shared" si="138"/>
        <v>0</v>
      </c>
      <c r="L156" s="119">
        <f t="shared" si="139"/>
        <v>0</v>
      </c>
      <c r="M156" s="117"/>
      <c r="N156" s="83">
        <f t="shared" si="119"/>
        <v>1.05</v>
      </c>
      <c r="O156" s="83">
        <v>1.05</v>
      </c>
      <c r="P156" s="84">
        <v>1</v>
      </c>
    </row>
    <row r="157" spans="1:18" s="83" customFormat="1" ht="25.05" customHeight="1" x14ac:dyDescent="0.4">
      <c r="A157" s="116" t="s">
        <v>105</v>
      </c>
      <c r="B157" s="116" t="s">
        <v>30</v>
      </c>
      <c r="C157" s="117" t="s">
        <v>17</v>
      </c>
      <c r="D157" s="118">
        <v>1</v>
      </c>
      <c r="E157" s="119"/>
      <c r="F157" s="119">
        <f>$D157*E157</f>
        <v>0</v>
      </c>
      <c r="G157" s="119"/>
      <c r="H157" s="119">
        <f>$D157*G157</f>
        <v>0</v>
      </c>
      <c r="I157" s="119"/>
      <c r="J157" s="119">
        <f>$D157*I157</f>
        <v>0</v>
      </c>
      <c r="K157" s="119">
        <f>SUM(E157,G157,I157)</f>
        <v>0</v>
      </c>
      <c r="L157" s="119">
        <f>$D157*K157</f>
        <v>0</v>
      </c>
      <c r="M157" s="117"/>
      <c r="N157" s="83">
        <f t="shared" si="119"/>
        <v>1.05</v>
      </c>
      <c r="O157" s="83">
        <v>1.05</v>
      </c>
      <c r="P157" s="84">
        <v>1</v>
      </c>
    </row>
    <row r="158" spans="1:18" s="83" customFormat="1" ht="25.05" customHeight="1" x14ac:dyDescent="0.4">
      <c r="A158" s="116" t="s">
        <v>13</v>
      </c>
      <c r="B158" s="116" t="s">
        <v>68</v>
      </c>
      <c r="C158" s="117" t="s">
        <v>73</v>
      </c>
      <c r="D158" s="118">
        <f>N158</f>
        <v>6.3000000000000007</v>
      </c>
      <c r="E158" s="119"/>
      <c r="F158" s="119">
        <f t="shared" si="135"/>
        <v>0</v>
      </c>
      <c r="G158" s="119"/>
      <c r="H158" s="119">
        <f t="shared" si="136"/>
        <v>0</v>
      </c>
      <c r="I158" s="119"/>
      <c r="J158" s="119">
        <f t="shared" si="137"/>
        <v>0</v>
      </c>
      <c r="K158" s="119">
        <f t="shared" si="138"/>
        <v>0</v>
      </c>
      <c r="L158" s="119">
        <f t="shared" si="139"/>
        <v>0</v>
      </c>
      <c r="M158" s="117" t="s">
        <v>67</v>
      </c>
      <c r="N158" s="83">
        <f t="shared" si="119"/>
        <v>6.3000000000000007</v>
      </c>
      <c r="O158" s="83">
        <v>1.05</v>
      </c>
      <c r="P158" s="84">
        <v>6</v>
      </c>
    </row>
    <row r="159" spans="1:18" s="83" customFormat="1" ht="25.05" customHeight="1" x14ac:dyDescent="0.4">
      <c r="A159" s="116" t="s">
        <v>98</v>
      </c>
      <c r="B159" s="116" t="s">
        <v>68</v>
      </c>
      <c r="C159" s="117" t="s">
        <v>17</v>
      </c>
      <c r="D159" s="118">
        <v>1</v>
      </c>
      <c r="E159" s="119"/>
      <c r="F159" s="119">
        <f t="shared" si="135"/>
        <v>0</v>
      </c>
      <c r="G159" s="119"/>
      <c r="H159" s="119">
        <f t="shared" si="136"/>
        <v>0</v>
      </c>
      <c r="I159" s="119"/>
      <c r="J159" s="119">
        <f t="shared" si="137"/>
        <v>0</v>
      </c>
      <c r="K159" s="119">
        <f t="shared" si="138"/>
        <v>0</v>
      </c>
      <c r="L159" s="119">
        <f t="shared" si="139"/>
        <v>0</v>
      </c>
      <c r="M159" s="117"/>
      <c r="N159" s="83">
        <f t="shared" si="119"/>
        <v>1.05</v>
      </c>
      <c r="O159" s="83">
        <v>1.05</v>
      </c>
      <c r="P159" s="84">
        <v>1</v>
      </c>
    </row>
    <row r="160" spans="1:18" s="83" customFormat="1" ht="25.05" customHeight="1" x14ac:dyDescent="0.4">
      <c r="A160" s="116" t="s">
        <v>99</v>
      </c>
      <c r="B160" s="116" t="s">
        <v>74</v>
      </c>
      <c r="C160" s="117" t="s">
        <v>17</v>
      </c>
      <c r="D160" s="118">
        <v>1</v>
      </c>
      <c r="E160" s="119"/>
      <c r="F160" s="119">
        <f t="shared" si="135"/>
        <v>0</v>
      </c>
      <c r="G160" s="119"/>
      <c r="H160" s="119">
        <f t="shared" si="136"/>
        <v>0</v>
      </c>
      <c r="I160" s="119"/>
      <c r="J160" s="119">
        <f t="shared" si="137"/>
        <v>0</v>
      </c>
      <c r="K160" s="119">
        <f t="shared" si="138"/>
        <v>0</v>
      </c>
      <c r="L160" s="119">
        <f t="shared" si="139"/>
        <v>0</v>
      </c>
      <c r="M160" s="117"/>
      <c r="N160" s="83">
        <f t="shared" si="119"/>
        <v>15.75</v>
      </c>
      <c r="O160" s="83">
        <v>1.05</v>
      </c>
      <c r="P160" s="84">
        <v>15</v>
      </c>
      <c r="R160" s="85"/>
    </row>
    <row r="161" spans="1:18" s="83" customFormat="1" ht="25.05" customHeight="1" x14ac:dyDescent="0.4">
      <c r="A161" s="116" t="s">
        <v>66</v>
      </c>
      <c r="B161" s="116" t="s">
        <v>74</v>
      </c>
      <c r="C161" s="117" t="s">
        <v>54</v>
      </c>
      <c r="D161" s="118">
        <v>1</v>
      </c>
      <c r="E161" s="119"/>
      <c r="F161" s="119">
        <f t="shared" si="135"/>
        <v>0</v>
      </c>
      <c r="G161" s="119"/>
      <c r="H161" s="119">
        <f t="shared" si="136"/>
        <v>0</v>
      </c>
      <c r="I161" s="119"/>
      <c r="J161" s="119">
        <f t="shared" si="137"/>
        <v>0</v>
      </c>
      <c r="K161" s="119">
        <f t="shared" si="138"/>
        <v>0</v>
      </c>
      <c r="L161" s="119">
        <f t="shared" si="139"/>
        <v>0</v>
      </c>
      <c r="M161" s="117"/>
      <c r="N161" s="83">
        <f t="shared" si="119"/>
        <v>1.05</v>
      </c>
      <c r="O161" s="83">
        <v>1.05</v>
      </c>
      <c r="P161" s="84">
        <v>1</v>
      </c>
    </row>
    <row r="162" spans="1:18" s="83" customFormat="1" ht="25.05" customHeight="1" x14ac:dyDescent="0.4">
      <c r="A162" s="116" t="s">
        <v>31</v>
      </c>
      <c r="B162" s="116" t="s">
        <v>65</v>
      </c>
      <c r="C162" s="117" t="s">
        <v>54</v>
      </c>
      <c r="D162" s="118">
        <v>2</v>
      </c>
      <c r="E162" s="119"/>
      <c r="F162" s="119">
        <f t="shared" si="135"/>
        <v>0</v>
      </c>
      <c r="G162" s="119"/>
      <c r="H162" s="119">
        <f t="shared" si="136"/>
        <v>0</v>
      </c>
      <c r="I162" s="119"/>
      <c r="J162" s="119">
        <f t="shared" si="137"/>
        <v>0</v>
      </c>
      <c r="K162" s="119">
        <f t="shared" si="138"/>
        <v>0</v>
      </c>
      <c r="L162" s="119">
        <f t="shared" si="139"/>
        <v>0</v>
      </c>
      <c r="M162" s="117"/>
      <c r="N162" s="83">
        <f t="shared" si="119"/>
        <v>2.1</v>
      </c>
      <c r="O162" s="83">
        <v>1.05</v>
      </c>
      <c r="P162" s="84">
        <v>2</v>
      </c>
    </row>
    <row r="163" spans="1:18" s="83" customFormat="1" ht="25.05" customHeight="1" x14ac:dyDescent="0.4">
      <c r="A163" s="116" t="s">
        <v>59</v>
      </c>
      <c r="B163" s="116" t="s">
        <v>166</v>
      </c>
      <c r="C163" s="117" t="s">
        <v>61</v>
      </c>
      <c r="D163" s="118">
        <f>N163</f>
        <v>97.156500000000008</v>
      </c>
      <c r="E163" s="119"/>
      <c r="F163" s="119">
        <f t="shared" si="135"/>
        <v>0</v>
      </c>
      <c r="G163" s="119"/>
      <c r="H163" s="119">
        <f t="shared" si="136"/>
        <v>0</v>
      </c>
      <c r="I163" s="119"/>
      <c r="J163" s="119">
        <f t="shared" si="137"/>
        <v>0</v>
      </c>
      <c r="K163" s="119">
        <f t="shared" si="138"/>
        <v>0</v>
      </c>
      <c r="L163" s="119">
        <f t="shared" si="139"/>
        <v>0</v>
      </c>
      <c r="M163" s="117" t="s">
        <v>165</v>
      </c>
      <c r="N163" s="83">
        <f t="shared" si="119"/>
        <v>97.156500000000008</v>
      </c>
      <c r="O163" s="83">
        <v>1.05</v>
      </c>
      <c r="P163" s="84">
        <v>92.53</v>
      </c>
    </row>
    <row r="164" spans="1:18" s="83" customFormat="1" ht="25.05" customHeight="1" x14ac:dyDescent="0.4">
      <c r="A164" s="116" t="s">
        <v>62</v>
      </c>
      <c r="B164" s="116" t="s">
        <v>64</v>
      </c>
      <c r="C164" s="117" t="s">
        <v>54</v>
      </c>
      <c r="D164" s="118">
        <v>1</v>
      </c>
      <c r="E164" s="119"/>
      <c r="F164" s="119">
        <f t="shared" si="135"/>
        <v>0</v>
      </c>
      <c r="G164" s="119"/>
      <c r="H164" s="119">
        <f t="shared" si="136"/>
        <v>0</v>
      </c>
      <c r="I164" s="119"/>
      <c r="J164" s="119">
        <f t="shared" si="137"/>
        <v>0</v>
      </c>
      <c r="K164" s="119">
        <f t="shared" si="138"/>
        <v>0</v>
      </c>
      <c r="L164" s="119">
        <f t="shared" si="139"/>
        <v>0</v>
      </c>
      <c r="M164" s="117"/>
      <c r="N164" s="83">
        <f t="shared" si="119"/>
        <v>1.05</v>
      </c>
      <c r="O164" s="83">
        <v>1.05</v>
      </c>
      <c r="P164" s="84">
        <v>1</v>
      </c>
    </row>
    <row r="165" spans="1:18" s="83" customFormat="1" ht="25.05" customHeight="1" x14ac:dyDescent="0.4">
      <c r="A165" s="116" t="s">
        <v>78</v>
      </c>
      <c r="B165" s="116" t="s">
        <v>79</v>
      </c>
      <c r="C165" s="117" t="s">
        <v>80</v>
      </c>
      <c r="D165" s="118">
        <v>1</v>
      </c>
      <c r="E165" s="119"/>
      <c r="F165" s="119">
        <f>$D165*E165</f>
        <v>0</v>
      </c>
      <c r="G165" s="119"/>
      <c r="H165" s="119">
        <f>$D165*G165</f>
        <v>0</v>
      </c>
      <c r="I165" s="119"/>
      <c r="J165" s="119">
        <f>$D165*I165</f>
        <v>0</v>
      </c>
      <c r="K165" s="119">
        <f t="shared" si="138"/>
        <v>0</v>
      </c>
      <c r="L165" s="119">
        <f>$D165*K165</f>
        <v>0</v>
      </c>
      <c r="M165" s="117"/>
      <c r="N165" s="83">
        <f t="shared" si="119"/>
        <v>1.05</v>
      </c>
      <c r="O165" s="83">
        <v>1.05</v>
      </c>
      <c r="P165" s="84">
        <v>1</v>
      </c>
      <c r="R165" s="85"/>
    </row>
    <row r="166" spans="1:18" s="83" customFormat="1" ht="25.05" customHeight="1" x14ac:dyDescent="0.4">
      <c r="A166" s="116" t="s">
        <v>81</v>
      </c>
      <c r="B166" s="116" t="s">
        <v>82</v>
      </c>
      <c r="C166" s="117" t="s">
        <v>80</v>
      </c>
      <c r="D166" s="118">
        <v>2</v>
      </c>
      <c r="E166" s="119"/>
      <c r="F166" s="119">
        <f>$D166*E166</f>
        <v>0</v>
      </c>
      <c r="G166" s="119"/>
      <c r="H166" s="119">
        <f>$D166*G166</f>
        <v>0</v>
      </c>
      <c r="I166" s="119"/>
      <c r="J166" s="119">
        <f>$D166*I166</f>
        <v>0</v>
      </c>
      <c r="K166" s="119">
        <f t="shared" si="138"/>
        <v>0</v>
      </c>
      <c r="L166" s="119">
        <f>$D166*K166</f>
        <v>0</v>
      </c>
      <c r="M166" s="117" t="s">
        <v>116</v>
      </c>
      <c r="N166" s="83">
        <f t="shared" si="119"/>
        <v>2.1</v>
      </c>
      <c r="O166" s="83">
        <v>1.05</v>
      </c>
      <c r="P166" s="84">
        <v>2</v>
      </c>
      <c r="R166" s="85"/>
    </row>
    <row r="167" spans="1:18" s="83" customFormat="1" ht="25.05" customHeight="1" x14ac:dyDescent="0.4">
      <c r="A167" s="116" t="s">
        <v>128</v>
      </c>
      <c r="B167" s="120" t="s">
        <v>131</v>
      </c>
      <c r="C167" s="117" t="s">
        <v>129</v>
      </c>
      <c r="D167" s="118">
        <v>1</v>
      </c>
      <c r="E167" s="119"/>
      <c r="F167" s="119">
        <f t="shared" ref="F167" si="141">$D167*E167</f>
        <v>0</v>
      </c>
      <c r="G167" s="119"/>
      <c r="H167" s="119">
        <f t="shared" ref="H167" si="142">$D167*G167</f>
        <v>0</v>
      </c>
      <c r="I167" s="119"/>
      <c r="J167" s="119">
        <f t="shared" ref="J167" si="143">$D167*I167</f>
        <v>0</v>
      </c>
      <c r="K167" s="119">
        <f t="shared" si="138"/>
        <v>0</v>
      </c>
      <c r="L167" s="119">
        <f t="shared" ref="L167" si="144">$D167*K167</f>
        <v>0</v>
      </c>
      <c r="M167" s="117"/>
      <c r="N167" s="83">
        <f t="shared" si="119"/>
        <v>1.05</v>
      </c>
      <c r="O167" s="83">
        <v>1.05</v>
      </c>
      <c r="P167" s="84">
        <v>1</v>
      </c>
    </row>
    <row r="168" spans="1:18" s="83" customFormat="1" ht="25.05" customHeight="1" x14ac:dyDescent="0.4">
      <c r="A168" s="116" t="s">
        <v>19</v>
      </c>
      <c r="B168" s="116" t="s">
        <v>20</v>
      </c>
      <c r="C168" s="117" t="s">
        <v>75</v>
      </c>
      <c r="D168" s="118">
        <f>SUM(D149,D158,D163)</f>
        <v>109.75650000000002</v>
      </c>
      <c r="E168" s="119"/>
      <c r="F168" s="119">
        <f>$D168*E168</f>
        <v>0</v>
      </c>
      <c r="G168" s="119"/>
      <c r="H168" s="119">
        <f>$D168*G168</f>
        <v>0</v>
      </c>
      <c r="I168" s="119"/>
      <c r="J168" s="119">
        <f>$D168*I168</f>
        <v>0</v>
      </c>
      <c r="K168" s="119">
        <f t="shared" si="138"/>
        <v>0</v>
      </c>
      <c r="L168" s="119">
        <f>$D168*K168</f>
        <v>0</v>
      </c>
      <c r="M168" s="117"/>
      <c r="N168" s="83">
        <f t="shared" si="119"/>
        <v>109.7565</v>
      </c>
      <c r="O168" s="83">
        <v>1.05</v>
      </c>
      <c r="P168" s="84">
        <v>104.53</v>
      </c>
      <c r="R168" s="85"/>
    </row>
    <row r="169" spans="1:18" s="83" customFormat="1" ht="25.05" customHeight="1" x14ac:dyDescent="0.4">
      <c r="A169" s="116" t="s">
        <v>15</v>
      </c>
      <c r="B169" s="116"/>
      <c r="C169" s="117" t="s">
        <v>18</v>
      </c>
      <c r="D169" s="118">
        <v>1</v>
      </c>
      <c r="E169" s="119"/>
      <c r="F169" s="119">
        <f t="shared" ref="F169:F170" si="145">$D169*E169</f>
        <v>0</v>
      </c>
      <c r="G169" s="119"/>
      <c r="H169" s="119">
        <f t="shared" ref="H169:H170" si="146">$D169*G169</f>
        <v>0</v>
      </c>
      <c r="I169" s="119"/>
      <c r="J169" s="119">
        <f t="shared" ref="J169:J170" si="147">$D169*I169</f>
        <v>0</v>
      </c>
      <c r="K169" s="119">
        <f t="shared" si="138"/>
        <v>0</v>
      </c>
      <c r="L169" s="119">
        <f t="shared" ref="L169:L170" si="148">$D169*K169</f>
        <v>0</v>
      </c>
      <c r="M169" s="117"/>
      <c r="N169" s="83">
        <f t="shared" si="119"/>
        <v>1.05</v>
      </c>
      <c r="O169" s="83">
        <v>1.05</v>
      </c>
      <c r="P169" s="84">
        <v>1</v>
      </c>
    </row>
    <row r="170" spans="1:18" s="83" customFormat="1" ht="25.05" customHeight="1" x14ac:dyDescent="0.4">
      <c r="A170" s="116" t="s">
        <v>16</v>
      </c>
      <c r="B170" s="116"/>
      <c r="C170" s="117" t="s">
        <v>18</v>
      </c>
      <c r="D170" s="118">
        <v>1</v>
      </c>
      <c r="E170" s="119"/>
      <c r="F170" s="119">
        <f t="shared" si="145"/>
        <v>0</v>
      </c>
      <c r="G170" s="119"/>
      <c r="H170" s="119">
        <f t="shared" si="146"/>
        <v>0</v>
      </c>
      <c r="I170" s="119"/>
      <c r="J170" s="119">
        <f t="shared" si="147"/>
        <v>0</v>
      </c>
      <c r="K170" s="119">
        <f t="shared" si="138"/>
        <v>0</v>
      </c>
      <c r="L170" s="119">
        <f t="shared" si="148"/>
        <v>0</v>
      </c>
      <c r="M170" s="117"/>
      <c r="N170" s="83">
        <f t="shared" si="119"/>
        <v>1.05</v>
      </c>
      <c r="O170" s="83">
        <v>1.05</v>
      </c>
      <c r="P170" s="84">
        <v>1</v>
      </c>
    </row>
    <row r="171" spans="1:18" s="3" customFormat="1" ht="25.05" customHeight="1" x14ac:dyDescent="0.4">
      <c r="A171" s="44" t="s">
        <v>57</v>
      </c>
      <c r="B171" s="1"/>
      <c r="C171" s="5"/>
      <c r="D171" s="6"/>
      <c r="E171" s="2"/>
      <c r="F171" s="2">
        <f t="shared" si="131"/>
        <v>0</v>
      </c>
      <c r="G171" s="2"/>
      <c r="H171" s="2">
        <f t="shared" si="132"/>
        <v>0</v>
      </c>
      <c r="I171" s="2"/>
      <c r="J171" s="2">
        <f t="shared" si="133"/>
        <v>0</v>
      </c>
      <c r="K171" s="2">
        <f t="shared" si="109"/>
        <v>0</v>
      </c>
      <c r="L171" s="2">
        <f t="shared" si="134"/>
        <v>0</v>
      </c>
      <c r="M171" s="5"/>
      <c r="N171" s="83">
        <f t="shared" si="119"/>
        <v>0</v>
      </c>
      <c r="O171" s="83">
        <v>1.05</v>
      </c>
      <c r="P171" s="45"/>
    </row>
    <row r="172" spans="1:18" s="3" customFormat="1" ht="25.05" customHeight="1" x14ac:dyDescent="0.4">
      <c r="A172" s="1" t="s">
        <v>60</v>
      </c>
      <c r="B172" s="1" t="s">
        <v>168</v>
      </c>
      <c r="C172" s="5" t="s">
        <v>61</v>
      </c>
      <c r="D172" s="6">
        <f>N172</f>
        <v>6.3000000000000007</v>
      </c>
      <c r="E172" s="2"/>
      <c r="F172" s="2">
        <f t="shared" si="131"/>
        <v>0</v>
      </c>
      <c r="G172" s="2"/>
      <c r="H172" s="2">
        <f t="shared" si="132"/>
        <v>0</v>
      </c>
      <c r="I172" s="2"/>
      <c r="J172" s="2">
        <f t="shared" si="133"/>
        <v>0</v>
      </c>
      <c r="K172" s="2">
        <f t="shared" si="109"/>
        <v>0</v>
      </c>
      <c r="L172" s="2">
        <f t="shared" si="134"/>
        <v>0</v>
      </c>
      <c r="M172" s="5" t="s">
        <v>165</v>
      </c>
      <c r="N172" s="83">
        <f t="shared" si="119"/>
        <v>6.3000000000000007</v>
      </c>
      <c r="O172" s="83">
        <v>1.05</v>
      </c>
      <c r="P172" s="45">
        <v>6</v>
      </c>
    </row>
    <row r="173" spans="1:18" s="83" customFormat="1" ht="25.05" customHeight="1" x14ac:dyDescent="0.4">
      <c r="A173" s="1" t="s">
        <v>66</v>
      </c>
      <c r="B173" s="1" t="s">
        <v>63</v>
      </c>
      <c r="C173" s="5" t="s">
        <v>54</v>
      </c>
      <c r="D173" s="6">
        <v>1</v>
      </c>
      <c r="E173" s="2"/>
      <c r="F173" s="2">
        <f t="shared" si="131"/>
        <v>0</v>
      </c>
      <c r="G173" s="2"/>
      <c r="H173" s="2">
        <f t="shared" si="132"/>
        <v>0</v>
      </c>
      <c r="I173" s="2"/>
      <c r="J173" s="2">
        <f t="shared" si="133"/>
        <v>0</v>
      </c>
      <c r="K173" s="2">
        <f t="shared" si="109"/>
        <v>0</v>
      </c>
      <c r="L173" s="2">
        <f t="shared" si="134"/>
        <v>0</v>
      </c>
      <c r="M173" s="5"/>
      <c r="N173" s="83">
        <f t="shared" si="119"/>
        <v>1.05</v>
      </c>
      <c r="O173" s="83">
        <v>1.05</v>
      </c>
      <c r="P173" s="84">
        <v>1</v>
      </c>
    </row>
    <row r="174" spans="1:18" s="3" customFormat="1" ht="25.05" customHeight="1" x14ac:dyDescent="0.4">
      <c r="A174" s="1" t="s">
        <v>92</v>
      </c>
      <c r="B174" s="1" t="s">
        <v>63</v>
      </c>
      <c r="C174" s="5" t="s">
        <v>17</v>
      </c>
      <c r="D174" s="6">
        <v>1</v>
      </c>
      <c r="E174" s="2"/>
      <c r="F174" s="2">
        <f t="shared" si="131"/>
        <v>0</v>
      </c>
      <c r="G174" s="2"/>
      <c r="H174" s="2">
        <f t="shared" si="132"/>
        <v>0</v>
      </c>
      <c r="I174" s="2"/>
      <c r="J174" s="2">
        <f t="shared" si="133"/>
        <v>0</v>
      </c>
      <c r="K174" s="2">
        <f t="shared" si="109"/>
        <v>0</v>
      </c>
      <c r="L174" s="2">
        <f t="shared" si="134"/>
        <v>0</v>
      </c>
      <c r="M174" s="5"/>
      <c r="N174" s="3">
        <f t="shared" si="119"/>
        <v>1.05</v>
      </c>
      <c r="O174" s="3">
        <v>1.05</v>
      </c>
      <c r="P174" s="45">
        <v>1</v>
      </c>
    </row>
    <row r="175" spans="1:18" s="3" customFormat="1" ht="25.05" customHeight="1" x14ac:dyDescent="0.4">
      <c r="A175" s="1" t="s">
        <v>14</v>
      </c>
      <c r="B175" s="1" t="s">
        <v>69</v>
      </c>
      <c r="C175" s="5" t="s">
        <v>17</v>
      </c>
      <c r="D175" s="6">
        <v>1</v>
      </c>
      <c r="E175" s="2"/>
      <c r="F175" s="2">
        <f t="shared" si="131"/>
        <v>0</v>
      </c>
      <c r="G175" s="2"/>
      <c r="H175" s="2">
        <f t="shared" si="132"/>
        <v>0</v>
      </c>
      <c r="I175" s="2"/>
      <c r="J175" s="2">
        <f t="shared" si="133"/>
        <v>0</v>
      </c>
      <c r="K175" s="2">
        <f t="shared" ref="K175:K213" si="149">SUM(E175,G175,I175)</f>
        <v>0</v>
      </c>
      <c r="L175" s="2">
        <f t="shared" si="134"/>
        <v>0</v>
      </c>
      <c r="M175" s="5"/>
      <c r="N175" s="83">
        <f t="shared" si="119"/>
        <v>1.05</v>
      </c>
      <c r="O175" s="83">
        <v>1.05</v>
      </c>
      <c r="P175" s="45">
        <v>1</v>
      </c>
    </row>
    <row r="176" spans="1:18" s="3" customFormat="1" ht="25.05" customHeight="1" x14ac:dyDescent="0.4">
      <c r="A176" s="1" t="s">
        <v>105</v>
      </c>
      <c r="B176" s="1" t="s">
        <v>69</v>
      </c>
      <c r="C176" s="5" t="s">
        <v>17</v>
      </c>
      <c r="D176" s="6">
        <v>1</v>
      </c>
      <c r="E176" s="2"/>
      <c r="F176" s="2">
        <f>$D176*E176</f>
        <v>0</v>
      </c>
      <c r="G176" s="2"/>
      <c r="H176" s="2">
        <f>$D176*G176</f>
        <v>0</v>
      </c>
      <c r="I176" s="2"/>
      <c r="J176" s="2">
        <f>$D176*I176</f>
        <v>0</v>
      </c>
      <c r="K176" s="2">
        <f>SUM(E176,G176,I176)</f>
        <v>0</v>
      </c>
      <c r="L176" s="2">
        <f>$D176*K176</f>
        <v>0</v>
      </c>
      <c r="M176" s="5"/>
      <c r="N176" s="83">
        <f t="shared" si="119"/>
        <v>1.05</v>
      </c>
      <c r="O176" s="83">
        <v>1.05</v>
      </c>
      <c r="P176" s="45">
        <v>1</v>
      </c>
    </row>
    <row r="177" spans="1:18" s="83" customFormat="1" ht="25.05" customHeight="1" x14ac:dyDescent="0.4">
      <c r="A177" s="1" t="s">
        <v>66</v>
      </c>
      <c r="B177" s="1" t="s">
        <v>70</v>
      </c>
      <c r="C177" s="5" t="s">
        <v>54</v>
      </c>
      <c r="D177" s="6">
        <v>1</v>
      </c>
      <c r="E177" s="2"/>
      <c r="F177" s="2">
        <f t="shared" si="131"/>
        <v>0</v>
      </c>
      <c r="G177" s="2"/>
      <c r="H177" s="2">
        <f t="shared" si="132"/>
        <v>0</v>
      </c>
      <c r="I177" s="2"/>
      <c r="J177" s="2">
        <f t="shared" si="133"/>
        <v>0</v>
      </c>
      <c r="K177" s="2">
        <f t="shared" si="149"/>
        <v>0</v>
      </c>
      <c r="L177" s="2">
        <f t="shared" si="134"/>
        <v>0</v>
      </c>
      <c r="M177" s="5"/>
      <c r="N177" s="83">
        <f t="shared" si="119"/>
        <v>1.05</v>
      </c>
      <c r="O177" s="83">
        <v>1.05</v>
      </c>
      <c r="P177" s="84">
        <v>1</v>
      </c>
    </row>
    <row r="178" spans="1:18" s="3" customFormat="1" ht="25.05" customHeight="1" x14ac:dyDescent="0.4">
      <c r="A178" s="1" t="s">
        <v>92</v>
      </c>
      <c r="B178" s="1" t="s">
        <v>30</v>
      </c>
      <c r="C178" s="5" t="s">
        <v>17</v>
      </c>
      <c r="D178" s="6">
        <v>1</v>
      </c>
      <c r="E178" s="2"/>
      <c r="F178" s="2">
        <f t="shared" si="131"/>
        <v>0</v>
      </c>
      <c r="G178" s="2"/>
      <c r="H178" s="2">
        <f t="shared" si="132"/>
        <v>0</v>
      </c>
      <c r="I178" s="2"/>
      <c r="J178" s="2">
        <f t="shared" si="133"/>
        <v>0</v>
      </c>
      <c r="K178" s="2">
        <f t="shared" si="149"/>
        <v>0</v>
      </c>
      <c r="L178" s="2">
        <f t="shared" si="134"/>
        <v>0</v>
      </c>
      <c r="M178" s="5"/>
      <c r="N178" s="83">
        <f t="shared" si="119"/>
        <v>2.1</v>
      </c>
      <c r="O178" s="83">
        <v>1.05</v>
      </c>
      <c r="P178" s="45">
        <v>2</v>
      </c>
    </row>
    <row r="179" spans="1:18" s="3" customFormat="1" ht="25.05" customHeight="1" x14ac:dyDescent="0.4">
      <c r="A179" s="1" t="s">
        <v>14</v>
      </c>
      <c r="B179" s="1" t="s">
        <v>30</v>
      </c>
      <c r="C179" s="5" t="s">
        <v>17</v>
      </c>
      <c r="D179" s="6">
        <v>1</v>
      </c>
      <c r="E179" s="2"/>
      <c r="F179" s="2">
        <f t="shared" si="131"/>
        <v>0</v>
      </c>
      <c r="G179" s="2"/>
      <c r="H179" s="2">
        <f t="shared" si="132"/>
        <v>0</v>
      </c>
      <c r="I179" s="2"/>
      <c r="J179" s="2">
        <f t="shared" si="133"/>
        <v>0</v>
      </c>
      <c r="K179" s="2">
        <f t="shared" si="149"/>
        <v>0</v>
      </c>
      <c r="L179" s="2">
        <f t="shared" si="134"/>
        <v>0</v>
      </c>
      <c r="M179" s="5"/>
      <c r="N179" s="83">
        <f t="shared" si="119"/>
        <v>1.05</v>
      </c>
      <c r="O179" s="83">
        <v>1.05</v>
      </c>
      <c r="P179" s="45">
        <v>1</v>
      </c>
    </row>
    <row r="180" spans="1:18" s="3" customFormat="1" ht="25.05" customHeight="1" x14ac:dyDescent="0.4">
      <c r="A180" s="1" t="s">
        <v>105</v>
      </c>
      <c r="B180" s="1" t="s">
        <v>30</v>
      </c>
      <c r="C180" s="5" t="s">
        <v>17</v>
      </c>
      <c r="D180" s="6">
        <v>1</v>
      </c>
      <c r="E180" s="2"/>
      <c r="F180" s="2">
        <f>$D180*E180</f>
        <v>0</v>
      </c>
      <c r="G180" s="2"/>
      <c r="H180" s="2">
        <f>$D180*G180</f>
        <v>0</v>
      </c>
      <c r="I180" s="2"/>
      <c r="J180" s="2">
        <f>$D180*I180</f>
        <v>0</v>
      </c>
      <c r="K180" s="2">
        <f>SUM(E180,G180,I180)</f>
        <v>0</v>
      </c>
      <c r="L180" s="2">
        <f>$D180*K180</f>
        <v>0</v>
      </c>
      <c r="M180" s="5"/>
      <c r="N180" s="83">
        <f t="shared" si="119"/>
        <v>1.05</v>
      </c>
      <c r="O180" s="83">
        <v>1.05</v>
      </c>
      <c r="P180" s="45">
        <v>1</v>
      </c>
    </row>
    <row r="181" spans="1:18" s="3" customFormat="1" ht="25.05" customHeight="1" x14ac:dyDescent="0.4">
      <c r="A181" s="1" t="s">
        <v>13</v>
      </c>
      <c r="B181" s="1" t="s">
        <v>68</v>
      </c>
      <c r="C181" s="5" t="s">
        <v>73</v>
      </c>
      <c r="D181" s="6">
        <f>N181</f>
        <v>6.3000000000000007</v>
      </c>
      <c r="E181" s="2"/>
      <c r="F181" s="2">
        <f t="shared" si="131"/>
        <v>0</v>
      </c>
      <c r="G181" s="2"/>
      <c r="H181" s="2">
        <f t="shared" si="132"/>
        <v>0</v>
      </c>
      <c r="I181" s="2"/>
      <c r="J181" s="2">
        <f t="shared" si="133"/>
        <v>0</v>
      </c>
      <c r="K181" s="2">
        <f t="shared" si="149"/>
        <v>0</v>
      </c>
      <c r="L181" s="2">
        <f t="shared" si="134"/>
        <v>0</v>
      </c>
      <c r="M181" s="5" t="s">
        <v>67</v>
      </c>
      <c r="N181" s="83">
        <f t="shared" si="119"/>
        <v>6.3000000000000007</v>
      </c>
      <c r="O181" s="83">
        <v>1.05</v>
      </c>
      <c r="P181" s="45">
        <v>6</v>
      </c>
    </row>
    <row r="182" spans="1:18" s="83" customFormat="1" ht="25.05" customHeight="1" x14ac:dyDescent="0.4">
      <c r="A182" s="1" t="s">
        <v>66</v>
      </c>
      <c r="B182" s="1" t="s">
        <v>74</v>
      </c>
      <c r="C182" s="5" t="s">
        <v>54</v>
      </c>
      <c r="D182" s="6">
        <v>1</v>
      </c>
      <c r="E182" s="2"/>
      <c r="F182" s="2">
        <f t="shared" si="131"/>
        <v>0</v>
      </c>
      <c r="G182" s="2"/>
      <c r="H182" s="2">
        <f t="shared" si="132"/>
        <v>0</v>
      </c>
      <c r="I182" s="2"/>
      <c r="J182" s="2">
        <f t="shared" si="133"/>
        <v>0</v>
      </c>
      <c r="K182" s="2">
        <f t="shared" si="149"/>
        <v>0</v>
      </c>
      <c r="L182" s="2">
        <f t="shared" si="134"/>
        <v>0</v>
      </c>
      <c r="M182" s="5"/>
      <c r="N182" s="83">
        <f t="shared" si="119"/>
        <v>1.05</v>
      </c>
      <c r="O182" s="83">
        <v>1.05</v>
      </c>
      <c r="P182" s="84">
        <v>1</v>
      </c>
    </row>
    <row r="183" spans="1:18" s="83" customFormat="1" ht="25.05" customHeight="1" x14ac:dyDescent="0.4">
      <c r="A183" s="1" t="s">
        <v>31</v>
      </c>
      <c r="B183" s="1" t="s">
        <v>65</v>
      </c>
      <c r="C183" s="5" t="s">
        <v>54</v>
      </c>
      <c r="D183" s="6">
        <v>2</v>
      </c>
      <c r="E183" s="2"/>
      <c r="F183" s="2">
        <f t="shared" si="131"/>
        <v>0</v>
      </c>
      <c r="G183" s="2"/>
      <c r="H183" s="2">
        <f t="shared" si="132"/>
        <v>0</v>
      </c>
      <c r="I183" s="2"/>
      <c r="J183" s="2">
        <f t="shared" si="133"/>
        <v>0</v>
      </c>
      <c r="K183" s="2">
        <f t="shared" si="149"/>
        <v>0</v>
      </c>
      <c r="L183" s="2">
        <f t="shared" si="134"/>
        <v>0</v>
      </c>
      <c r="M183" s="5"/>
      <c r="N183" s="83">
        <f t="shared" si="119"/>
        <v>2.1</v>
      </c>
      <c r="O183" s="83">
        <v>1.05</v>
      </c>
      <c r="P183" s="84">
        <v>2</v>
      </c>
    </row>
    <row r="184" spans="1:18" s="83" customFormat="1" ht="25.05" customHeight="1" x14ac:dyDescent="0.4">
      <c r="A184" s="1" t="s">
        <v>59</v>
      </c>
      <c r="B184" s="1" t="s">
        <v>166</v>
      </c>
      <c r="C184" s="5" t="s">
        <v>61</v>
      </c>
      <c r="D184" s="6">
        <f>N184</f>
        <v>49.171500000000002</v>
      </c>
      <c r="E184" s="2"/>
      <c r="F184" s="2">
        <f t="shared" si="131"/>
        <v>0</v>
      </c>
      <c r="G184" s="2"/>
      <c r="H184" s="2">
        <f t="shared" si="132"/>
        <v>0</v>
      </c>
      <c r="I184" s="2"/>
      <c r="J184" s="2">
        <f t="shared" si="133"/>
        <v>0</v>
      </c>
      <c r="K184" s="2">
        <f t="shared" si="149"/>
        <v>0</v>
      </c>
      <c r="L184" s="2">
        <f t="shared" si="134"/>
        <v>0</v>
      </c>
      <c r="M184" s="5" t="s">
        <v>165</v>
      </c>
      <c r="N184" s="83">
        <f t="shared" si="119"/>
        <v>49.171500000000002</v>
      </c>
      <c r="O184" s="83">
        <v>1.05</v>
      </c>
      <c r="P184" s="84">
        <v>46.83</v>
      </c>
    </row>
    <row r="185" spans="1:18" s="83" customFormat="1" ht="25.05" customHeight="1" x14ac:dyDescent="0.4">
      <c r="A185" s="1" t="s">
        <v>62</v>
      </c>
      <c r="B185" s="1" t="s">
        <v>64</v>
      </c>
      <c r="C185" s="5" t="s">
        <v>54</v>
      </c>
      <c r="D185" s="6">
        <v>1</v>
      </c>
      <c r="E185" s="2"/>
      <c r="F185" s="2">
        <f t="shared" si="131"/>
        <v>0</v>
      </c>
      <c r="G185" s="2"/>
      <c r="H185" s="2">
        <f t="shared" si="132"/>
        <v>0</v>
      </c>
      <c r="I185" s="2"/>
      <c r="J185" s="2">
        <f t="shared" si="133"/>
        <v>0</v>
      </c>
      <c r="K185" s="2">
        <f t="shared" si="149"/>
        <v>0</v>
      </c>
      <c r="L185" s="2">
        <f t="shared" si="134"/>
        <v>0</v>
      </c>
      <c r="M185" s="5"/>
      <c r="N185" s="83">
        <f t="shared" si="119"/>
        <v>1.05</v>
      </c>
      <c r="O185" s="83">
        <v>1.05</v>
      </c>
      <c r="P185" s="84">
        <v>1</v>
      </c>
    </row>
    <row r="186" spans="1:18" s="3" customFormat="1" ht="25.05" customHeight="1" x14ac:dyDescent="0.4">
      <c r="A186" s="1" t="s">
        <v>78</v>
      </c>
      <c r="B186" s="1" t="s">
        <v>79</v>
      </c>
      <c r="C186" s="5" t="s">
        <v>80</v>
      </c>
      <c r="D186" s="6">
        <v>1</v>
      </c>
      <c r="E186" s="2"/>
      <c r="F186" s="2">
        <f>$D186*E186</f>
        <v>0</v>
      </c>
      <c r="G186" s="2"/>
      <c r="H186" s="2">
        <f>$D186*G186</f>
        <v>0</v>
      </c>
      <c r="I186" s="2"/>
      <c r="J186" s="2">
        <f>$D186*I186</f>
        <v>0</v>
      </c>
      <c r="K186" s="2">
        <f t="shared" si="149"/>
        <v>0</v>
      </c>
      <c r="L186" s="2">
        <f>$D186*K186</f>
        <v>0</v>
      </c>
      <c r="M186" s="5"/>
      <c r="N186" s="83">
        <f t="shared" si="119"/>
        <v>1.05</v>
      </c>
      <c r="O186" s="83">
        <v>1.05</v>
      </c>
      <c r="P186" s="45">
        <v>1</v>
      </c>
      <c r="R186" s="4"/>
    </row>
    <row r="187" spans="1:18" s="3" customFormat="1" ht="25.05" customHeight="1" x14ac:dyDescent="0.4">
      <c r="A187" s="1" t="s">
        <v>81</v>
      </c>
      <c r="B187" s="1" t="s">
        <v>82</v>
      </c>
      <c r="C187" s="5" t="s">
        <v>80</v>
      </c>
      <c r="D187" s="6">
        <v>2</v>
      </c>
      <c r="E187" s="2"/>
      <c r="F187" s="2">
        <f>$D187*E187</f>
        <v>0</v>
      </c>
      <c r="G187" s="2"/>
      <c r="H187" s="2">
        <f>$D187*G187</f>
        <v>0</v>
      </c>
      <c r="I187" s="2"/>
      <c r="J187" s="2">
        <f>$D187*I187</f>
        <v>0</v>
      </c>
      <c r="K187" s="2">
        <f t="shared" si="149"/>
        <v>0</v>
      </c>
      <c r="L187" s="2">
        <f>$D187*K187</f>
        <v>0</v>
      </c>
      <c r="M187" s="5" t="s">
        <v>116</v>
      </c>
      <c r="N187" s="83">
        <f t="shared" si="119"/>
        <v>2.1</v>
      </c>
      <c r="O187" s="83">
        <v>1.05</v>
      </c>
      <c r="P187" s="45">
        <v>2</v>
      </c>
      <c r="R187" s="4"/>
    </row>
    <row r="188" spans="1:18" s="3" customFormat="1" ht="25.05" customHeight="1" x14ac:dyDescent="0.4">
      <c r="A188" s="1" t="s">
        <v>128</v>
      </c>
      <c r="B188" s="87" t="s">
        <v>131</v>
      </c>
      <c r="C188" s="5" t="s">
        <v>129</v>
      </c>
      <c r="D188" s="6">
        <v>1</v>
      </c>
      <c r="E188" s="2"/>
      <c r="F188" s="2">
        <f t="shared" ref="F188" si="150">$D188*E188</f>
        <v>0</v>
      </c>
      <c r="G188" s="2"/>
      <c r="H188" s="2">
        <f t="shared" ref="H188" si="151">$D188*G188</f>
        <v>0</v>
      </c>
      <c r="I188" s="2"/>
      <c r="J188" s="2">
        <f t="shared" ref="J188" si="152">$D188*I188</f>
        <v>0</v>
      </c>
      <c r="K188" s="2">
        <f t="shared" si="149"/>
        <v>0</v>
      </c>
      <c r="L188" s="2">
        <f t="shared" ref="L188" si="153">$D188*K188</f>
        <v>0</v>
      </c>
      <c r="M188" s="5"/>
      <c r="N188" s="83">
        <f t="shared" si="119"/>
        <v>1.05</v>
      </c>
      <c r="O188" s="83">
        <v>1.05</v>
      </c>
      <c r="P188" s="45">
        <v>1</v>
      </c>
    </row>
    <row r="189" spans="1:18" s="3" customFormat="1" ht="25.05" customHeight="1" x14ac:dyDescent="0.4">
      <c r="A189" s="1" t="s">
        <v>19</v>
      </c>
      <c r="B189" s="1" t="s">
        <v>20</v>
      </c>
      <c r="C189" s="5" t="s">
        <v>76</v>
      </c>
      <c r="D189" s="6">
        <f>SUM(D172,D181,D184)</f>
        <v>61.771500000000003</v>
      </c>
      <c r="E189" s="2"/>
      <c r="F189" s="2">
        <f>$D189*E189</f>
        <v>0</v>
      </c>
      <c r="G189" s="2"/>
      <c r="H189" s="2">
        <f>$D189*G189</f>
        <v>0</v>
      </c>
      <c r="I189" s="2"/>
      <c r="J189" s="2">
        <f>$D189*I189</f>
        <v>0</v>
      </c>
      <c r="K189" s="2">
        <f t="shared" si="149"/>
        <v>0</v>
      </c>
      <c r="L189" s="2">
        <f>$D189*K189</f>
        <v>0</v>
      </c>
      <c r="M189" s="5"/>
      <c r="N189" s="83">
        <f t="shared" si="119"/>
        <v>61.771500000000003</v>
      </c>
      <c r="O189" s="83">
        <v>1.05</v>
      </c>
      <c r="P189" s="45">
        <v>58.83</v>
      </c>
      <c r="R189" s="4"/>
    </row>
    <row r="190" spans="1:18" s="3" customFormat="1" ht="25.05" customHeight="1" x14ac:dyDescent="0.4">
      <c r="A190" s="1" t="s">
        <v>15</v>
      </c>
      <c r="B190" s="1"/>
      <c r="C190" s="5" t="s">
        <v>18</v>
      </c>
      <c r="D190" s="6">
        <v>1</v>
      </c>
      <c r="E190" s="2"/>
      <c r="F190" s="2">
        <f t="shared" ref="F190:F207" si="154">$D190*E190</f>
        <v>0</v>
      </c>
      <c r="G190" s="2"/>
      <c r="H190" s="2">
        <f t="shared" ref="H190:H207" si="155">$D190*G190</f>
        <v>0</v>
      </c>
      <c r="I190" s="2"/>
      <c r="J190" s="2">
        <f t="shared" ref="J190:J207" si="156">$D190*I190</f>
        <v>0</v>
      </c>
      <c r="K190" s="2">
        <f t="shared" si="149"/>
        <v>0</v>
      </c>
      <c r="L190" s="2">
        <f t="shared" ref="L190:L207" si="157">$D190*K190</f>
        <v>0</v>
      </c>
      <c r="M190" s="5"/>
      <c r="N190" s="83">
        <f t="shared" si="119"/>
        <v>1.05</v>
      </c>
      <c r="O190" s="83">
        <v>1.05</v>
      </c>
      <c r="P190" s="45">
        <v>1</v>
      </c>
    </row>
    <row r="191" spans="1:18" s="3" customFormat="1" ht="25.05" customHeight="1" x14ac:dyDescent="0.4">
      <c r="A191" s="1" t="s">
        <v>16</v>
      </c>
      <c r="B191" s="1"/>
      <c r="C191" s="5" t="s">
        <v>18</v>
      </c>
      <c r="D191" s="6">
        <v>1</v>
      </c>
      <c r="E191" s="2"/>
      <c r="F191" s="2">
        <f t="shared" si="154"/>
        <v>0</v>
      </c>
      <c r="G191" s="2"/>
      <c r="H191" s="2">
        <f t="shared" si="155"/>
        <v>0</v>
      </c>
      <c r="I191" s="2"/>
      <c r="J191" s="2">
        <f t="shared" si="156"/>
        <v>0</v>
      </c>
      <c r="K191" s="2">
        <f t="shared" si="149"/>
        <v>0</v>
      </c>
      <c r="L191" s="2">
        <f t="shared" si="157"/>
        <v>0</v>
      </c>
      <c r="M191" s="5"/>
      <c r="N191" s="83">
        <f t="shared" si="119"/>
        <v>1.05</v>
      </c>
      <c r="O191" s="83">
        <v>1.05</v>
      </c>
      <c r="P191" s="45">
        <v>1</v>
      </c>
    </row>
    <row r="192" spans="1:18" s="83" customFormat="1" ht="25.05" customHeight="1" x14ac:dyDescent="0.4">
      <c r="A192" s="115" t="s">
        <v>58</v>
      </c>
      <c r="B192" s="116"/>
      <c r="C192" s="117"/>
      <c r="D192" s="118"/>
      <c r="E192" s="119"/>
      <c r="F192" s="119">
        <f t="shared" si="154"/>
        <v>0</v>
      </c>
      <c r="G192" s="119"/>
      <c r="H192" s="119">
        <f t="shared" si="155"/>
        <v>0</v>
      </c>
      <c r="I192" s="119"/>
      <c r="J192" s="119">
        <f t="shared" si="156"/>
        <v>0</v>
      </c>
      <c r="K192" s="119">
        <f t="shared" si="149"/>
        <v>0</v>
      </c>
      <c r="L192" s="119">
        <f t="shared" si="157"/>
        <v>0</v>
      </c>
      <c r="M192" s="117"/>
      <c r="N192" s="83">
        <f t="shared" si="119"/>
        <v>0</v>
      </c>
      <c r="O192" s="83">
        <v>1.05</v>
      </c>
      <c r="P192" s="84"/>
    </row>
    <row r="193" spans="1:18" s="83" customFormat="1" ht="25.05" customHeight="1" x14ac:dyDescent="0.4">
      <c r="A193" s="116" t="s">
        <v>60</v>
      </c>
      <c r="B193" s="116" t="s">
        <v>168</v>
      </c>
      <c r="C193" s="117" t="s">
        <v>61</v>
      </c>
      <c r="D193" s="118">
        <f>N193</f>
        <v>6.3000000000000007</v>
      </c>
      <c r="E193" s="119"/>
      <c r="F193" s="119">
        <f t="shared" si="154"/>
        <v>0</v>
      </c>
      <c r="G193" s="119"/>
      <c r="H193" s="119">
        <f t="shared" si="155"/>
        <v>0</v>
      </c>
      <c r="I193" s="119"/>
      <c r="J193" s="119">
        <f t="shared" si="156"/>
        <v>0</v>
      </c>
      <c r="K193" s="119">
        <f t="shared" si="149"/>
        <v>0</v>
      </c>
      <c r="L193" s="119">
        <f t="shared" si="157"/>
        <v>0</v>
      </c>
      <c r="M193" s="117" t="s">
        <v>165</v>
      </c>
      <c r="N193" s="83">
        <f t="shared" si="119"/>
        <v>6.3000000000000007</v>
      </c>
      <c r="O193" s="83">
        <v>1.05</v>
      </c>
      <c r="P193" s="84">
        <v>6</v>
      </c>
    </row>
    <row r="194" spans="1:18" s="83" customFormat="1" ht="25.05" customHeight="1" x14ac:dyDescent="0.4">
      <c r="A194" s="116" t="s">
        <v>66</v>
      </c>
      <c r="B194" s="116" t="s">
        <v>63</v>
      </c>
      <c r="C194" s="117" t="s">
        <v>54</v>
      </c>
      <c r="D194" s="118">
        <v>1</v>
      </c>
      <c r="E194" s="119"/>
      <c r="F194" s="119">
        <f t="shared" si="154"/>
        <v>0</v>
      </c>
      <c r="G194" s="119"/>
      <c r="H194" s="119">
        <f t="shared" si="155"/>
        <v>0</v>
      </c>
      <c r="I194" s="119"/>
      <c r="J194" s="119">
        <f t="shared" si="156"/>
        <v>0</v>
      </c>
      <c r="K194" s="119">
        <f t="shared" si="149"/>
        <v>0</v>
      </c>
      <c r="L194" s="119">
        <f t="shared" si="157"/>
        <v>0</v>
      </c>
      <c r="M194" s="117"/>
      <c r="N194" s="83">
        <f t="shared" si="119"/>
        <v>1.05</v>
      </c>
      <c r="O194" s="83">
        <v>1.05</v>
      </c>
      <c r="P194" s="84">
        <v>1</v>
      </c>
    </row>
    <row r="195" spans="1:18" s="83" customFormat="1" ht="25.05" customHeight="1" x14ac:dyDescent="0.4">
      <c r="A195" s="116" t="s">
        <v>92</v>
      </c>
      <c r="B195" s="116" t="s">
        <v>63</v>
      </c>
      <c r="C195" s="117" t="s">
        <v>17</v>
      </c>
      <c r="D195" s="118">
        <v>1</v>
      </c>
      <c r="E195" s="119"/>
      <c r="F195" s="119">
        <f t="shared" si="154"/>
        <v>0</v>
      </c>
      <c r="G195" s="119"/>
      <c r="H195" s="119">
        <f t="shared" si="155"/>
        <v>0</v>
      </c>
      <c r="I195" s="119"/>
      <c r="J195" s="119">
        <f t="shared" si="156"/>
        <v>0</v>
      </c>
      <c r="K195" s="119">
        <f t="shared" ref="K195" si="158">SUM(E195,G195,I195)</f>
        <v>0</v>
      </c>
      <c r="L195" s="119">
        <f t="shared" si="157"/>
        <v>0</v>
      </c>
      <c r="M195" s="117"/>
      <c r="N195" s="83">
        <f t="shared" si="119"/>
        <v>2.1</v>
      </c>
      <c r="O195" s="83">
        <v>1.05</v>
      </c>
      <c r="P195" s="84">
        <v>2</v>
      </c>
    </row>
    <row r="196" spans="1:18" s="83" customFormat="1" ht="25.05" customHeight="1" x14ac:dyDescent="0.4">
      <c r="A196" s="116" t="s">
        <v>14</v>
      </c>
      <c r="B196" s="116" t="s">
        <v>69</v>
      </c>
      <c r="C196" s="117" t="s">
        <v>17</v>
      </c>
      <c r="D196" s="118">
        <v>1</v>
      </c>
      <c r="E196" s="119"/>
      <c r="F196" s="119">
        <f t="shared" si="154"/>
        <v>0</v>
      </c>
      <c r="G196" s="119"/>
      <c r="H196" s="119">
        <f t="shared" si="155"/>
        <v>0</v>
      </c>
      <c r="I196" s="119"/>
      <c r="J196" s="119">
        <f t="shared" si="156"/>
        <v>0</v>
      </c>
      <c r="K196" s="119">
        <f t="shared" si="149"/>
        <v>0</v>
      </c>
      <c r="L196" s="119">
        <f t="shared" si="157"/>
        <v>0</v>
      </c>
      <c r="M196" s="117"/>
      <c r="N196" s="83">
        <f t="shared" si="119"/>
        <v>1.05</v>
      </c>
      <c r="O196" s="83">
        <v>1.05</v>
      </c>
      <c r="P196" s="84">
        <v>1</v>
      </c>
    </row>
    <row r="197" spans="1:18" s="83" customFormat="1" ht="25.05" customHeight="1" x14ac:dyDescent="0.4">
      <c r="A197" s="116" t="s">
        <v>105</v>
      </c>
      <c r="B197" s="116" t="s">
        <v>69</v>
      </c>
      <c r="C197" s="117" t="s">
        <v>17</v>
      </c>
      <c r="D197" s="118">
        <v>1</v>
      </c>
      <c r="E197" s="119"/>
      <c r="F197" s="119">
        <f>$D197*E197</f>
        <v>0</v>
      </c>
      <c r="G197" s="119"/>
      <c r="H197" s="119">
        <f>$D197*G197</f>
        <v>0</v>
      </c>
      <c r="I197" s="119"/>
      <c r="J197" s="119">
        <f>$D197*I197</f>
        <v>0</v>
      </c>
      <c r="K197" s="119">
        <f>SUM(E197,G197,I197)</f>
        <v>0</v>
      </c>
      <c r="L197" s="119">
        <f>$D197*K197</f>
        <v>0</v>
      </c>
      <c r="M197" s="117"/>
      <c r="N197" s="83">
        <f t="shared" ref="N197" si="159">O197*P197</f>
        <v>1.05</v>
      </c>
      <c r="O197" s="83">
        <v>1.05</v>
      </c>
      <c r="P197" s="84">
        <v>1</v>
      </c>
    </row>
    <row r="198" spans="1:18" s="83" customFormat="1" ht="25.05" customHeight="1" x14ac:dyDescent="0.4">
      <c r="A198" s="116" t="s">
        <v>66</v>
      </c>
      <c r="B198" s="116" t="s">
        <v>70</v>
      </c>
      <c r="C198" s="117" t="s">
        <v>54</v>
      </c>
      <c r="D198" s="118">
        <v>1</v>
      </c>
      <c r="E198" s="119"/>
      <c r="F198" s="119">
        <f t="shared" si="154"/>
        <v>0</v>
      </c>
      <c r="G198" s="119"/>
      <c r="H198" s="119">
        <f t="shared" si="155"/>
        <v>0</v>
      </c>
      <c r="I198" s="119"/>
      <c r="J198" s="119">
        <f t="shared" si="156"/>
        <v>0</v>
      </c>
      <c r="K198" s="119">
        <f t="shared" si="149"/>
        <v>0</v>
      </c>
      <c r="L198" s="119">
        <f t="shared" si="157"/>
        <v>0</v>
      </c>
      <c r="M198" s="117"/>
      <c r="N198" s="83">
        <f t="shared" si="119"/>
        <v>1.05</v>
      </c>
      <c r="O198" s="83">
        <v>1.05</v>
      </c>
      <c r="P198" s="84">
        <v>1</v>
      </c>
    </row>
    <row r="199" spans="1:18" s="83" customFormat="1" ht="25.05" customHeight="1" x14ac:dyDescent="0.4">
      <c r="A199" s="116" t="s">
        <v>31</v>
      </c>
      <c r="B199" s="116" t="s">
        <v>71</v>
      </c>
      <c r="C199" s="117" t="s">
        <v>54</v>
      </c>
      <c r="D199" s="118">
        <v>2</v>
      </c>
      <c r="E199" s="119"/>
      <c r="F199" s="119">
        <f t="shared" si="154"/>
        <v>0</v>
      </c>
      <c r="G199" s="119"/>
      <c r="H199" s="119">
        <f t="shared" si="155"/>
        <v>0</v>
      </c>
      <c r="I199" s="119"/>
      <c r="J199" s="119">
        <f t="shared" si="156"/>
        <v>0</v>
      </c>
      <c r="K199" s="119">
        <f t="shared" si="149"/>
        <v>0</v>
      </c>
      <c r="L199" s="119">
        <f t="shared" si="157"/>
        <v>0</v>
      </c>
      <c r="M199" s="117"/>
      <c r="N199" s="83">
        <f t="shared" si="119"/>
        <v>2.1</v>
      </c>
      <c r="O199" s="83">
        <v>1.05</v>
      </c>
      <c r="P199" s="84">
        <v>2</v>
      </c>
    </row>
    <row r="200" spans="1:18" s="83" customFormat="1" ht="25.05" customHeight="1" x14ac:dyDescent="0.4">
      <c r="A200" s="116" t="s">
        <v>92</v>
      </c>
      <c r="B200" s="116" t="s">
        <v>30</v>
      </c>
      <c r="C200" s="117" t="s">
        <v>17</v>
      </c>
      <c r="D200" s="118">
        <v>1</v>
      </c>
      <c r="E200" s="119"/>
      <c r="F200" s="119">
        <f t="shared" si="154"/>
        <v>0</v>
      </c>
      <c r="G200" s="119"/>
      <c r="H200" s="119">
        <f t="shared" si="155"/>
        <v>0</v>
      </c>
      <c r="I200" s="119"/>
      <c r="J200" s="119">
        <f t="shared" si="156"/>
        <v>0</v>
      </c>
      <c r="K200" s="119">
        <f t="shared" ref="K200" si="160">SUM(E200,G200,I200)</f>
        <v>0</v>
      </c>
      <c r="L200" s="119">
        <f t="shared" si="157"/>
        <v>0</v>
      </c>
      <c r="M200" s="117"/>
      <c r="N200" s="83">
        <f t="shared" ref="N200" si="161">O200*P200</f>
        <v>2.1</v>
      </c>
      <c r="O200" s="83">
        <v>1.05</v>
      </c>
      <c r="P200" s="84">
        <v>2</v>
      </c>
    </row>
    <row r="201" spans="1:18" s="83" customFormat="1" ht="25.05" customHeight="1" x14ac:dyDescent="0.4">
      <c r="A201" s="116" t="s">
        <v>14</v>
      </c>
      <c r="B201" s="116" t="s">
        <v>30</v>
      </c>
      <c r="C201" s="117" t="s">
        <v>17</v>
      </c>
      <c r="D201" s="118">
        <v>1</v>
      </c>
      <c r="E201" s="119"/>
      <c r="F201" s="119">
        <f t="shared" si="154"/>
        <v>0</v>
      </c>
      <c r="G201" s="119"/>
      <c r="H201" s="119">
        <f t="shared" si="155"/>
        <v>0</v>
      </c>
      <c r="I201" s="119"/>
      <c r="J201" s="119">
        <f t="shared" si="156"/>
        <v>0</v>
      </c>
      <c r="K201" s="119">
        <f t="shared" si="149"/>
        <v>0</v>
      </c>
      <c r="L201" s="119">
        <f t="shared" si="157"/>
        <v>0</v>
      </c>
      <c r="M201" s="117"/>
      <c r="N201" s="83">
        <f t="shared" si="119"/>
        <v>1.05</v>
      </c>
      <c r="O201" s="83">
        <v>1.05</v>
      </c>
      <c r="P201" s="84">
        <v>1</v>
      </c>
    </row>
    <row r="202" spans="1:18" s="83" customFormat="1" ht="25.05" customHeight="1" x14ac:dyDescent="0.4">
      <c r="A202" s="116" t="s">
        <v>105</v>
      </c>
      <c r="B202" s="116" t="s">
        <v>30</v>
      </c>
      <c r="C202" s="117" t="s">
        <v>17</v>
      </c>
      <c r="D202" s="118">
        <v>1</v>
      </c>
      <c r="E202" s="119"/>
      <c r="F202" s="119">
        <f>$D202*E202</f>
        <v>0</v>
      </c>
      <c r="G202" s="119"/>
      <c r="H202" s="119">
        <f>$D202*G202</f>
        <v>0</v>
      </c>
      <c r="I202" s="119"/>
      <c r="J202" s="119">
        <f>$D202*I202</f>
        <v>0</v>
      </c>
      <c r="K202" s="119">
        <f>SUM(E202,G202,I202)</f>
        <v>0</v>
      </c>
      <c r="L202" s="119">
        <f>$D202*K202</f>
        <v>0</v>
      </c>
      <c r="M202" s="117"/>
      <c r="N202" s="83">
        <f t="shared" si="119"/>
        <v>1.05</v>
      </c>
      <c r="O202" s="83">
        <v>1.05</v>
      </c>
      <c r="P202" s="84">
        <v>1</v>
      </c>
    </row>
    <row r="203" spans="1:18" s="83" customFormat="1" ht="25.05" customHeight="1" x14ac:dyDescent="0.4">
      <c r="A203" s="116" t="s">
        <v>13</v>
      </c>
      <c r="B203" s="116" t="s">
        <v>68</v>
      </c>
      <c r="C203" s="117" t="s">
        <v>73</v>
      </c>
      <c r="D203" s="118">
        <f>N203</f>
        <v>6.3000000000000007</v>
      </c>
      <c r="E203" s="119"/>
      <c r="F203" s="119">
        <f t="shared" si="154"/>
        <v>0</v>
      </c>
      <c r="G203" s="119"/>
      <c r="H203" s="119">
        <f t="shared" si="155"/>
        <v>0</v>
      </c>
      <c r="I203" s="119"/>
      <c r="J203" s="119">
        <f t="shared" si="156"/>
        <v>0</v>
      </c>
      <c r="K203" s="119">
        <f t="shared" si="149"/>
        <v>0</v>
      </c>
      <c r="L203" s="119">
        <f t="shared" si="157"/>
        <v>0</v>
      </c>
      <c r="M203" s="117" t="s">
        <v>67</v>
      </c>
      <c r="N203" s="83">
        <f t="shared" si="119"/>
        <v>6.3000000000000007</v>
      </c>
      <c r="O203" s="83">
        <v>1.05</v>
      </c>
      <c r="P203" s="84">
        <v>6</v>
      </c>
    </row>
    <row r="204" spans="1:18" s="83" customFormat="1" ht="25.05" customHeight="1" x14ac:dyDescent="0.4">
      <c r="A204" s="116" t="s">
        <v>66</v>
      </c>
      <c r="B204" s="116" t="s">
        <v>74</v>
      </c>
      <c r="C204" s="117" t="s">
        <v>54</v>
      </c>
      <c r="D204" s="118">
        <v>1</v>
      </c>
      <c r="E204" s="119"/>
      <c r="F204" s="119">
        <f t="shared" si="154"/>
        <v>0</v>
      </c>
      <c r="G204" s="119"/>
      <c r="H204" s="119">
        <f t="shared" si="155"/>
        <v>0</v>
      </c>
      <c r="I204" s="119"/>
      <c r="J204" s="119">
        <f t="shared" si="156"/>
        <v>0</v>
      </c>
      <c r="K204" s="119">
        <f t="shared" si="149"/>
        <v>0</v>
      </c>
      <c r="L204" s="119">
        <f t="shared" si="157"/>
        <v>0</v>
      </c>
      <c r="M204" s="117"/>
      <c r="N204" s="83">
        <f t="shared" si="119"/>
        <v>1.05</v>
      </c>
      <c r="O204" s="83">
        <v>1.05</v>
      </c>
      <c r="P204" s="84">
        <v>1</v>
      </c>
    </row>
    <row r="205" spans="1:18" s="83" customFormat="1" ht="25.05" customHeight="1" x14ac:dyDescent="0.4">
      <c r="A205" s="116" t="s">
        <v>31</v>
      </c>
      <c r="B205" s="116" t="s">
        <v>65</v>
      </c>
      <c r="C205" s="117" t="s">
        <v>54</v>
      </c>
      <c r="D205" s="118">
        <v>2</v>
      </c>
      <c r="E205" s="119"/>
      <c r="F205" s="119">
        <f t="shared" si="154"/>
        <v>0</v>
      </c>
      <c r="G205" s="119"/>
      <c r="H205" s="119">
        <f t="shared" si="155"/>
        <v>0</v>
      </c>
      <c r="I205" s="119"/>
      <c r="J205" s="119">
        <f t="shared" si="156"/>
        <v>0</v>
      </c>
      <c r="K205" s="119">
        <f t="shared" si="149"/>
        <v>0</v>
      </c>
      <c r="L205" s="119">
        <f t="shared" si="157"/>
        <v>0</v>
      </c>
      <c r="M205" s="117"/>
      <c r="N205" s="83">
        <f t="shared" ref="N205:N213" si="162">O205*P205</f>
        <v>2.1</v>
      </c>
      <c r="O205" s="83">
        <v>1.05</v>
      </c>
      <c r="P205" s="84">
        <v>2</v>
      </c>
    </row>
    <row r="206" spans="1:18" s="83" customFormat="1" ht="25.05" customHeight="1" x14ac:dyDescent="0.4">
      <c r="A206" s="116" t="s">
        <v>59</v>
      </c>
      <c r="B206" s="116" t="s">
        <v>166</v>
      </c>
      <c r="C206" s="117" t="s">
        <v>61</v>
      </c>
      <c r="D206" s="118">
        <f>N206</f>
        <v>49.171500000000002</v>
      </c>
      <c r="E206" s="119"/>
      <c r="F206" s="119">
        <f t="shared" si="154"/>
        <v>0</v>
      </c>
      <c r="G206" s="119"/>
      <c r="H206" s="119">
        <f t="shared" si="155"/>
        <v>0</v>
      </c>
      <c r="I206" s="119"/>
      <c r="J206" s="119">
        <f t="shared" si="156"/>
        <v>0</v>
      </c>
      <c r="K206" s="119">
        <f t="shared" si="149"/>
        <v>0</v>
      </c>
      <c r="L206" s="119">
        <f t="shared" si="157"/>
        <v>0</v>
      </c>
      <c r="M206" s="117" t="s">
        <v>165</v>
      </c>
      <c r="N206" s="83">
        <f t="shared" si="162"/>
        <v>49.171500000000002</v>
      </c>
      <c r="O206" s="83">
        <v>1.05</v>
      </c>
      <c r="P206" s="84">
        <v>46.83</v>
      </c>
    </row>
    <row r="207" spans="1:18" s="83" customFormat="1" ht="25.05" customHeight="1" x14ac:dyDescent="0.4">
      <c r="A207" s="116" t="s">
        <v>62</v>
      </c>
      <c r="B207" s="116" t="s">
        <v>64</v>
      </c>
      <c r="C207" s="117" t="s">
        <v>54</v>
      </c>
      <c r="D207" s="118">
        <v>1</v>
      </c>
      <c r="E207" s="119"/>
      <c r="F207" s="119">
        <f t="shared" si="154"/>
        <v>0</v>
      </c>
      <c r="G207" s="119"/>
      <c r="H207" s="119">
        <f t="shared" si="155"/>
        <v>0</v>
      </c>
      <c r="I207" s="119"/>
      <c r="J207" s="119">
        <f t="shared" si="156"/>
        <v>0</v>
      </c>
      <c r="K207" s="119">
        <f t="shared" si="149"/>
        <v>0</v>
      </c>
      <c r="L207" s="119">
        <f t="shared" si="157"/>
        <v>0</v>
      </c>
      <c r="M207" s="117"/>
      <c r="N207" s="83">
        <f t="shared" si="162"/>
        <v>1.05</v>
      </c>
      <c r="O207" s="83">
        <v>1.05</v>
      </c>
      <c r="P207" s="84">
        <v>1</v>
      </c>
    </row>
    <row r="208" spans="1:18" s="83" customFormat="1" ht="25.05" customHeight="1" x14ac:dyDescent="0.4">
      <c r="A208" s="116" t="s">
        <v>78</v>
      </c>
      <c r="B208" s="116" t="s">
        <v>79</v>
      </c>
      <c r="C208" s="117" t="s">
        <v>80</v>
      </c>
      <c r="D208" s="118">
        <v>1</v>
      </c>
      <c r="E208" s="119"/>
      <c r="F208" s="119">
        <f>$D208*E208</f>
        <v>0</v>
      </c>
      <c r="G208" s="119"/>
      <c r="H208" s="119">
        <f>$D208*G208</f>
        <v>0</v>
      </c>
      <c r="I208" s="119"/>
      <c r="J208" s="119">
        <f>$D208*I208</f>
        <v>0</v>
      </c>
      <c r="K208" s="119">
        <f t="shared" ref="K208:K210" si="163">SUM(E208,G208,I208)</f>
        <v>0</v>
      </c>
      <c r="L208" s="119">
        <f>$D208*K208</f>
        <v>0</v>
      </c>
      <c r="M208" s="117"/>
      <c r="N208" s="83">
        <f t="shared" si="162"/>
        <v>1.05</v>
      </c>
      <c r="O208" s="83">
        <v>1.05</v>
      </c>
      <c r="P208" s="84">
        <v>1</v>
      </c>
      <c r="R208" s="85"/>
    </row>
    <row r="209" spans="1:18" s="83" customFormat="1" ht="25.05" customHeight="1" x14ac:dyDescent="0.4">
      <c r="A209" s="116" t="s">
        <v>81</v>
      </c>
      <c r="B209" s="116" t="s">
        <v>82</v>
      </c>
      <c r="C209" s="117" t="s">
        <v>80</v>
      </c>
      <c r="D209" s="118">
        <v>2</v>
      </c>
      <c r="E209" s="119"/>
      <c r="F209" s="119">
        <f>$D209*E209</f>
        <v>0</v>
      </c>
      <c r="G209" s="119"/>
      <c r="H209" s="119">
        <f>$D209*G209</f>
        <v>0</v>
      </c>
      <c r="I209" s="119"/>
      <c r="J209" s="119">
        <f>$D209*I209</f>
        <v>0</v>
      </c>
      <c r="K209" s="119">
        <f t="shared" si="163"/>
        <v>0</v>
      </c>
      <c r="L209" s="119">
        <f>$D209*K209</f>
        <v>0</v>
      </c>
      <c r="M209" s="117" t="s">
        <v>116</v>
      </c>
      <c r="N209" s="83">
        <f t="shared" si="162"/>
        <v>2.1</v>
      </c>
      <c r="O209" s="83">
        <v>1.05</v>
      </c>
      <c r="P209" s="84">
        <v>2</v>
      </c>
      <c r="R209" s="85"/>
    </row>
    <row r="210" spans="1:18" s="83" customFormat="1" ht="25.05" customHeight="1" x14ac:dyDescent="0.4">
      <c r="A210" s="116" t="s">
        <v>128</v>
      </c>
      <c r="B210" s="120" t="s">
        <v>131</v>
      </c>
      <c r="C210" s="117" t="s">
        <v>129</v>
      </c>
      <c r="D210" s="118">
        <v>1</v>
      </c>
      <c r="E210" s="119"/>
      <c r="F210" s="119">
        <f t="shared" ref="F210" si="164">$D210*E210</f>
        <v>0</v>
      </c>
      <c r="G210" s="119"/>
      <c r="H210" s="119">
        <f t="shared" ref="H210" si="165">$D210*G210</f>
        <v>0</v>
      </c>
      <c r="I210" s="119"/>
      <c r="J210" s="119">
        <f t="shared" ref="J210" si="166">$D210*I210</f>
        <v>0</v>
      </c>
      <c r="K210" s="119">
        <f t="shared" si="163"/>
        <v>0</v>
      </c>
      <c r="L210" s="119">
        <f t="shared" ref="L210" si="167">$D210*K210</f>
        <v>0</v>
      </c>
      <c r="M210" s="117"/>
      <c r="N210" s="83">
        <f t="shared" si="162"/>
        <v>1.05</v>
      </c>
      <c r="O210" s="83">
        <v>1.05</v>
      </c>
      <c r="P210" s="84">
        <v>1</v>
      </c>
    </row>
    <row r="211" spans="1:18" s="83" customFormat="1" ht="25.05" customHeight="1" x14ac:dyDescent="0.4">
      <c r="A211" s="116" t="s">
        <v>19</v>
      </c>
      <c r="B211" s="116" t="s">
        <v>20</v>
      </c>
      <c r="C211" s="117" t="s">
        <v>77</v>
      </c>
      <c r="D211" s="118">
        <f>SUM(D193,D203,D206)</f>
        <v>61.771500000000003</v>
      </c>
      <c r="E211" s="119"/>
      <c r="F211" s="119">
        <f>$D211*E211</f>
        <v>0</v>
      </c>
      <c r="G211" s="119"/>
      <c r="H211" s="119">
        <f>$D211*G211</f>
        <v>0</v>
      </c>
      <c r="I211" s="119"/>
      <c r="J211" s="119">
        <f>$D211*I211</f>
        <v>0</v>
      </c>
      <c r="K211" s="119">
        <f t="shared" si="149"/>
        <v>0</v>
      </c>
      <c r="L211" s="119">
        <f>$D211*K211</f>
        <v>0</v>
      </c>
      <c r="M211" s="117"/>
      <c r="N211" s="83">
        <f t="shared" si="162"/>
        <v>61.771500000000003</v>
      </c>
      <c r="O211" s="83">
        <v>1.05</v>
      </c>
      <c r="P211" s="84">
        <v>58.83</v>
      </c>
      <c r="R211" s="85"/>
    </row>
    <row r="212" spans="1:18" s="83" customFormat="1" ht="25.05" customHeight="1" x14ac:dyDescent="0.4">
      <c r="A212" s="116" t="s">
        <v>15</v>
      </c>
      <c r="B212" s="116"/>
      <c r="C212" s="117" t="s">
        <v>18</v>
      </c>
      <c r="D212" s="118">
        <v>1</v>
      </c>
      <c r="E212" s="119"/>
      <c r="F212" s="119">
        <f t="shared" ref="F212:F213" si="168">$D212*E212</f>
        <v>0</v>
      </c>
      <c r="G212" s="119"/>
      <c r="H212" s="119">
        <f t="shared" ref="H212:H213" si="169">$D212*G212</f>
        <v>0</v>
      </c>
      <c r="I212" s="119"/>
      <c r="J212" s="119">
        <f t="shared" ref="J212:J213" si="170">$D212*I212</f>
        <v>0</v>
      </c>
      <c r="K212" s="119">
        <f t="shared" si="149"/>
        <v>0</v>
      </c>
      <c r="L212" s="119">
        <f t="shared" ref="L212:L213" si="171">$D212*K212</f>
        <v>0</v>
      </c>
      <c r="M212" s="117"/>
      <c r="N212" s="83">
        <f t="shared" si="162"/>
        <v>1.05</v>
      </c>
      <c r="O212" s="83">
        <v>1.05</v>
      </c>
      <c r="P212" s="84">
        <v>1</v>
      </c>
    </row>
    <row r="213" spans="1:18" s="83" customFormat="1" ht="25.05" customHeight="1" x14ac:dyDescent="0.4">
      <c r="A213" s="116" t="s">
        <v>16</v>
      </c>
      <c r="B213" s="116"/>
      <c r="C213" s="117" t="s">
        <v>18</v>
      </c>
      <c r="D213" s="118">
        <v>1</v>
      </c>
      <c r="E213" s="119"/>
      <c r="F213" s="119">
        <f t="shared" si="168"/>
        <v>0</v>
      </c>
      <c r="G213" s="119"/>
      <c r="H213" s="119">
        <f t="shared" si="169"/>
        <v>0</v>
      </c>
      <c r="I213" s="119"/>
      <c r="J213" s="119">
        <f t="shared" si="170"/>
        <v>0</v>
      </c>
      <c r="K213" s="119">
        <f t="shared" si="149"/>
        <v>0</v>
      </c>
      <c r="L213" s="119">
        <f t="shared" si="171"/>
        <v>0</v>
      </c>
      <c r="M213" s="117"/>
      <c r="N213" s="83">
        <f t="shared" si="162"/>
        <v>1.05</v>
      </c>
      <c r="O213" s="83">
        <v>1.05</v>
      </c>
      <c r="P213" s="84">
        <v>1</v>
      </c>
    </row>
    <row r="214" spans="1:18" s="122" customFormat="1" ht="25.05" customHeight="1" x14ac:dyDescent="0.4">
      <c r="A214" s="102" t="s">
        <v>156</v>
      </c>
      <c r="B214" s="102"/>
      <c r="C214" s="103"/>
      <c r="D214" s="104"/>
      <c r="E214" s="121"/>
      <c r="F214" s="121">
        <f>SUM(F126:F213)</f>
        <v>0</v>
      </c>
      <c r="G214" s="121"/>
      <c r="H214" s="121">
        <f>SUM(H126:H213)</f>
        <v>0</v>
      </c>
      <c r="I214" s="121"/>
      <c r="J214" s="121">
        <f>SUM(J126:J213)</f>
        <v>0</v>
      </c>
      <c r="K214" s="121"/>
      <c r="L214" s="121">
        <f>SUM(L126:L213)</f>
        <v>0</v>
      </c>
      <c r="M214" s="103"/>
      <c r="R214" s="123"/>
    </row>
    <row r="215" spans="1:18" s="128" customFormat="1" ht="25.05" customHeight="1" x14ac:dyDescent="0.4">
      <c r="A215" s="124" t="s">
        <v>32</v>
      </c>
      <c r="B215" s="125"/>
      <c r="C215" s="124"/>
      <c r="D215" s="126"/>
      <c r="E215" s="125"/>
      <c r="F215" s="127">
        <f>SUM(F214,F122,F92)</f>
        <v>0</v>
      </c>
      <c r="G215" s="127"/>
      <c r="H215" s="127">
        <f>SUM(H214,H122,H92)</f>
        <v>0</v>
      </c>
      <c r="I215" s="127"/>
      <c r="J215" s="127">
        <f>SUM(J214,J122,J92)</f>
        <v>0</v>
      </c>
      <c r="K215" s="127"/>
      <c r="L215" s="127">
        <f>SUM(L214,L122,L92)</f>
        <v>0</v>
      </c>
      <c r="M215" s="124"/>
      <c r="R215" s="129"/>
    </row>
    <row r="218" spans="1:18" x14ac:dyDescent="0.4">
      <c r="L218" s="82"/>
    </row>
  </sheetData>
  <mergeCells count="11">
    <mergeCell ref="I3:J3"/>
    <mergeCell ref="K3:L3"/>
    <mergeCell ref="M3:M4"/>
    <mergeCell ref="A1:M1"/>
    <mergeCell ref="A2:D2"/>
    <mergeCell ref="A3:A4"/>
    <mergeCell ref="B3:B4"/>
    <mergeCell ref="C3:C4"/>
    <mergeCell ref="D3:D4"/>
    <mergeCell ref="E3:F3"/>
    <mergeCell ref="G3:H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총괄</vt:lpstr>
      <vt:lpstr>설비배관내역서</vt:lpstr>
      <vt:lpstr>설비배관내역서!Print_Area</vt:lpstr>
      <vt:lpstr>총괄!Print_Area</vt:lpstr>
      <vt:lpstr>설비배관내역서!Print_Titles</vt:lpstr>
      <vt:lpstr>총괄!Print_Titles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Windows 사용자</cp:lastModifiedBy>
  <cp:lastPrinted>2018-09-30T01:41:07Z</cp:lastPrinted>
  <dcterms:created xsi:type="dcterms:W3CDTF">2018-07-20T05:24:23Z</dcterms:created>
  <dcterms:modified xsi:type="dcterms:W3CDTF">2018-10-11T06:00:52Z</dcterms:modified>
</cp:coreProperties>
</file>